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7.xml" ContentType="application/vnd.ms-excel.control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 codeName="{4470D2CD-2249-CD33-4A35-6F278624656F}"/>
  <workbookPr codeName="ЭтаКнига" defaultThemeVersion="124226"/>
  <bookViews>
    <workbookView xWindow="-105" yWindow="-105" windowWidth="19425" windowHeight="10425" tabRatio="905"/>
  </bookViews>
  <sheets>
    <sheet name="Форма заказа" sheetId="50" r:id="rId1"/>
    <sheet name="1. ФАСАД" sheetId="31" r:id="rId2"/>
    <sheet name="2. ИНТЕРЬЕР" sheetId="51" r:id="rId3"/>
    <sheet name="3. STOMIX" sheetId="56" r:id="rId4"/>
    <sheet name="4. Базы" sheetId="52" r:id="rId5"/>
    <sheet name="5. Ведра. Инструмент" sheetId="53" r:id="rId6"/>
    <sheet name="6. Полы" sheetId="54" r:id="rId7"/>
    <sheet name="7. Колоранты" sheetId="55" r:id="rId8"/>
    <sheet name="8. Надбавки" sheetId="57" r:id="rId9"/>
    <sheet name="Транспортные услуги 2021" sheetId="58" r:id="rId10"/>
  </sheets>
  <definedNames>
    <definedName name="_xlnm._FilterDatabase" localSheetId="1" hidden="1">'1. ФАСАД'!$A$3:$X$338</definedName>
    <definedName name="_xlnm._FilterDatabase" localSheetId="2" hidden="1">'2. ИНТЕРЬЕР'!$A$4:$AJ$244</definedName>
    <definedName name="_xlnm._FilterDatabase" localSheetId="6" hidden="1">'6. Полы'!$A$2:$S$3</definedName>
    <definedName name="_xlnm.Print_Titles" localSheetId="1">'1. ФАСАД'!$3:$4</definedName>
    <definedName name="_xlnm.Print_Titles" localSheetId="2">'2. ИНТЕРЬЕР'!$3:$4</definedName>
    <definedName name="_xlnm.Print_Titles" localSheetId="5">'5. Ведра. Инструмент'!$1:$1</definedName>
    <definedName name="_xlnm.Print_Area" localSheetId="1">'1. ФАСАД'!$A$2:$X$338</definedName>
    <definedName name="_xlnm.Print_Area" localSheetId="2">'2. ИНТЕРЬЕР'!$A$2:$AA$244</definedName>
    <definedName name="_xlnm.Print_Area" localSheetId="5">'5. Ведра. Инструмент'!$A$1:$L$131</definedName>
    <definedName name="_xlnm.Print_Area" localSheetId="7">'7. Колоранты'!$A$1:$Q$24</definedName>
    <definedName name="_xlnm.Print_Area" localSheetId="8">'8. Надбавки'!$A$1:$E$33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7" i="50"/>
  <c r="N39" i="56" l="1"/>
  <c r="P39" s="1"/>
  <c r="R39" s="1"/>
  <c r="N38"/>
  <c r="O38" s="1"/>
  <c r="P195" i="31"/>
  <c r="R195" s="1"/>
  <c r="N195"/>
  <c r="O195" s="1"/>
  <c r="P38" i="56" l="1"/>
  <c r="R38" s="1"/>
  <c r="O39"/>
  <c r="K9" i="53"/>
  <c r="K8"/>
  <c r="K47"/>
  <c r="J54" i="52"/>
  <c r="J55"/>
  <c r="J56"/>
  <c r="R14" i="56"/>
  <c r="R15"/>
  <c r="R71"/>
  <c r="I5" i="53"/>
  <c r="K5" s="1"/>
  <c r="I6"/>
  <c r="K6" s="1"/>
  <c r="I7"/>
  <c r="K7" s="1"/>
  <c r="I4"/>
  <c r="K4" s="1"/>
  <c r="N70" i="56"/>
  <c r="P70" s="1"/>
  <c r="R70" s="1"/>
  <c r="N69"/>
  <c r="P69" s="1"/>
  <c r="R69" s="1"/>
  <c r="N68"/>
  <c r="P68" s="1"/>
  <c r="R68" s="1"/>
  <c r="N67"/>
  <c r="P67" s="1"/>
  <c r="R67" s="1"/>
  <c r="N66"/>
  <c r="P66" s="1"/>
  <c r="R66"/>
  <c r="N65"/>
  <c r="P65"/>
  <c r="R65" s="1"/>
  <c r="N64"/>
  <c r="P64" s="1"/>
  <c r="R64" s="1"/>
  <c r="N63"/>
  <c r="O63"/>
  <c r="N62"/>
  <c r="P62"/>
  <c r="R62" s="1"/>
  <c r="N61"/>
  <c r="P61" s="1"/>
  <c r="R61" s="1"/>
  <c r="N60"/>
  <c r="P60"/>
  <c r="R60" s="1"/>
  <c r="N59"/>
  <c r="P59" s="1"/>
  <c r="R59" s="1"/>
  <c r="N58"/>
  <c r="P58" s="1"/>
  <c r="R58" s="1"/>
  <c r="N57"/>
  <c r="O57" s="1"/>
  <c r="N56"/>
  <c r="P56" s="1"/>
  <c r="R56" s="1"/>
  <c r="N55"/>
  <c r="P55"/>
  <c r="R55" s="1"/>
  <c r="N54"/>
  <c r="P54" s="1"/>
  <c r="R54" s="1"/>
  <c r="N53"/>
  <c r="P53" s="1"/>
  <c r="R53" s="1"/>
  <c r="N52"/>
  <c r="O52" s="1"/>
  <c r="N51"/>
  <c r="P51" s="1"/>
  <c r="R51" s="1"/>
  <c r="N50"/>
  <c r="P50"/>
  <c r="R50" s="1"/>
  <c r="N49"/>
  <c r="O49" s="1"/>
  <c r="N48"/>
  <c r="P48" s="1"/>
  <c r="R48" s="1"/>
  <c r="N47"/>
  <c r="P47" s="1"/>
  <c r="R47" s="1"/>
  <c r="N46"/>
  <c r="O46" s="1"/>
  <c r="N45"/>
  <c r="P45" s="1"/>
  <c r="R45" s="1"/>
  <c r="N44"/>
  <c r="O44"/>
  <c r="N43"/>
  <c r="P43" s="1"/>
  <c r="R43" s="1"/>
  <c r="N42"/>
  <c r="P42" s="1"/>
  <c r="R42" s="1"/>
  <c r="N41"/>
  <c r="O41"/>
  <c r="N40"/>
  <c r="P40" s="1"/>
  <c r="R40" s="1"/>
  <c r="N37"/>
  <c r="N36"/>
  <c r="O36" s="1"/>
  <c r="N35"/>
  <c r="P35" s="1"/>
  <c r="R35" s="1"/>
  <c r="N34"/>
  <c r="O34" s="1"/>
  <c r="N33"/>
  <c r="P33" s="1"/>
  <c r="R33" s="1"/>
  <c r="N32"/>
  <c r="P32"/>
  <c r="R32" s="1"/>
  <c r="N31"/>
  <c r="O31" s="1"/>
  <c r="N30"/>
  <c r="P30" s="1"/>
  <c r="R30" s="1"/>
  <c r="N29"/>
  <c r="O29"/>
  <c r="N28"/>
  <c r="O28"/>
  <c r="N27"/>
  <c r="P27" s="1"/>
  <c r="R27" s="1"/>
  <c r="N26"/>
  <c r="O26" s="1"/>
  <c r="N25"/>
  <c r="P25" s="1"/>
  <c r="R25" s="1"/>
  <c r="N24"/>
  <c r="P24"/>
  <c r="R24" s="1"/>
  <c r="N23"/>
  <c r="P23" s="1"/>
  <c r="R23" s="1"/>
  <c r="N22"/>
  <c r="P22"/>
  <c r="R22" s="1"/>
  <c r="N21"/>
  <c r="O21" s="1"/>
  <c r="N20"/>
  <c r="O20" s="1"/>
  <c r="N19"/>
  <c r="P19" s="1"/>
  <c r="R19"/>
  <c r="N18"/>
  <c r="O18" s="1"/>
  <c r="N17"/>
  <c r="O17" s="1"/>
  <c r="N16"/>
  <c r="P16" s="1"/>
  <c r="R16" s="1"/>
  <c r="N15"/>
  <c r="O15"/>
  <c r="N14"/>
  <c r="O14" s="1"/>
  <c r="N13"/>
  <c r="P13"/>
  <c r="R13" s="1"/>
  <c r="N12"/>
  <c r="O12" s="1"/>
  <c r="N11"/>
  <c r="P11" s="1"/>
  <c r="R11" s="1"/>
  <c r="N10"/>
  <c r="P10"/>
  <c r="R10" s="1"/>
  <c r="N9"/>
  <c r="P9" s="1"/>
  <c r="R9" s="1"/>
  <c r="N8"/>
  <c r="P8"/>
  <c r="R8" s="1"/>
  <c r="N7"/>
  <c r="O7" s="1"/>
  <c r="N6"/>
  <c r="O6" s="1"/>
  <c r="N5"/>
  <c r="P5" s="1"/>
  <c r="R5" s="1"/>
  <c r="I4" i="55"/>
  <c r="J4"/>
  <c r="L4" s="1"/>
  <c r="I5"/>
  <c r="J5" s="1"/>
  <c r="L5" s="1"/>
  <c r="I6"/>
  <c r="J6"/>
  <c r="L6" s="1"/>
  <c r="I7"/>
  <c r="J7" s="1"/>
  <c r="L7" s="1"/>
  <c r="I8"/>
  <c r="J8" s="1"/>
  <c r="L8" s="1"/>
  <c r="I9"/>
  <c r="J9" s="1"/>
  <c r="L9" s="1"/>
  <c r="I10"/>
  <c r="J10" s="1"/>
  <c r="L10" s="1"/>
  <c r="I11"/>
  <c r="J11" s="1"/>
  <c r="L11" s="1"/>
  <c r="I12"/>
  <c r="J12" s="1"/>
  <c r="L12" s="1"/>
  <c r="I13"/>
  <c r="J13" s="1"/>
  <c r="L13" s="1"/>
  <c r="I14"/>
  <c r="J14"/>
  <c r="L14" s="1"/>
  <c r="I15"/>
  <c r="J15" s="1"/>
  <c r="L15" s="1"/>
  <c r="I16"/>
  <c r="J16"/>
  <c r="L16" s="1"/>
  <c r="I17"/>
  <c r="J17" s="1"/>
  <c r="L17" s="1"/>
  <c r="I18"/>
  <c r="J18" s="1"/>
  <c r="L18" s="1"/>
  <c r="I19"/>
  <c r="J19" s="1"/>
  <c r="L19"/>
  <c r="I20"/>
  <c r="J20"/>
  <c r="L20" s="1"/>
  <c r="I21"/>
  <c r="J21" s="1"/>
  <c r="L21" s="1"/>
  <c r="I22"/>
  <c r="J22"/>
  <c r="L22" s="1"/>
  <c r="I23"/>
  <c r="J23" s="1"/>
  <c r="L23" s="1"/>
  <c r="I24"/>
  <c r="J24"/>
  <c r="L24" s="1"/>
  <c r="K4" i="54"/>
  <c r="L4" s="1"/>
  <c r="K5"/>
  <c r="L5" s="1"/>
  <c r="K6"/>
  <c r="K7"/>
  <c r="K8"/>
  <c r="M8" s="1"/>
  <c r="K9"/>
  <c r="L9" s="1"/>
  <c r="K10"/>
  <c r="K11"/>
  <c r="K12"/>
  <c r="L12" s="1"/>
  <c r="K13"/>
  <c r="L13" s="1"/>
  <c r="K14"/>
  <c r="L14" s="1"/>
  <c r="K15"/>
  <c r="M15" s="1"/>
  <c r="O15" s="1"/>
  <c r="K16"/>
  <c r="M16" s="1"/>
  <c r="O16" s="1"/>
  <c r="K17"/>
  <c r="L17" s="1"/>
  <c r="K18"/>
  <c r="M18" s="1"/>
  <c r="O18" s="1"/>
  <c r="K19"/>
  <c r="L19" s="1"/>
  <c r="K20"/>
  <c r="L20" s="1"/>
  <c r="K21"/>
  <c r="M21" s="1"/>
  <c r="O21" s="1"/>
  <c r="K22"/>
  <c r="M22" s="1"/>
  <c r="O22" s="1"/>
  <c r="K23"/>
  <c r="L23" s="1"/>
  <c r="K24"/>
  <c r="L24" s="1"/>
  <c r="I118" i="53"/>
  <c r="K118" s="1"/>
  <c r="I117"/>
  <c r="K117" s="1"/>
  <c r="I116"/>
  <c r="K116" s="1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I100"/>
  <c r="K100" s="1"/>
  <c r="I99"/>
  <c r="K99" s="1"/>
  <c r="I98"/>
  <c r="K98" s="1"/>
  <c r="I97"/>
  <c r="K97" s="1"/>
  <c r="I96"/>
  <c r="K96" s="1"/>
  <c r="I95"/>
  <c r="K95" s="1"/>
  <c r="I94"/>
  <c r="K94" s="1"/>
  <c r="I93"/>
  <c r="K93" s="1"/>
  <c r="I92"/>
  <c r="K92" s="1"/>
  <c r="I91"/>
  <c r="K91" s="1"/>
  <c r="I90"/>
  <c r="K90" s="1"/>
  <c r="I89"/>
  <c r="K89" s="1"/>
  <c r="I88"/>
  <c r="K88" s="1"/>
  <c r="I87"/>
  <c r="K87" s="1"/>
  <c r="I86"/>
  <c r="K86" s="1"/>
  <c r="I85"/>
  <c r="K85" s="1"/>
  <c r="I84"/>
  <c r="K84" s="1"/>
  <c r="I83"/>
  <c r="K83" s="1"/>
  <c r="I82"/>
  <c r="K82" s="1"/>
  <c r="I81"/>
  <c r="K81" s="1"/>
  <c r="I80"/>
  <c r="K80" s="1"/>
  <c r="I79"/>
  <c r="K79" s="1"/>
  <c r="I78"/>
  <c r="K78" s="1"/>
  <c r="I77"/>
  <c r="K77" s="1"/>
  <c r="I76"/>
  <c r="K76" s="1"/>
  <c r="I75"/>
  <c r="K75" s="1"/>
  <c r="I74"/>
  <c r="K74" s="1"/>
  <c r="I73"/>
  <c r="K73" s="1"/>
  <c r="I72"/>
  <c r="K72" s="1"/>
  <c r="I71"/>
  <c r="K71" s="1"/>
  <c r="I70"/>
  <c r="K70" s="1"/>
  <c r="I69"/>
  <c r="K69" s="1"/>
  <c r="I68"/>
  <c r="K68" s="1"/>
  <c r="I67"/>
  <c r="K67" s="1"/>
  <c r="I66"/>
  <c r="K66" s="1"/>
  <c r="I65"/>
  <c r="K65" s="1"/>
  <c r="I64"/>
  <c r="K64" s="1"/>
  <c r="I63"/>
  <c r="K63" s="1"/>
  <c r="I62"/>
  <c r="K62" s="1"/>
  <c r="I61"/>
  <c r="K61" s="1"/>
  <c r="I60"/>
  <c r="K60" s="1"/>
  <c r="I59"/>
  <c r="K59" s="1"/>
  <c r="I58"/>
  <c r="K58" s="1"/>
  <c r="I57"/>
  <c r="K57" s="1"/>
  <c r="I56"/>
  <c r="K56" s="1"/>
  <c r="I55"/>
  <c r="K55" s="1"/>
  <c r="I54"/>
  <c r="K54" s="1"/>
  <c r="I53"/>
  <c r="K53" s="1"/>
  <c r="I52"/>
  <c r="K52" s="1"/>
  <c r="I51"/>
  <c r="K51" s="1"/>
  <c r="I50"/>
  <c r="K50" s="1"/>
  <c r="I49"/>
  <c r="K49" s="1"/>
  <c r="I48"/>
  <c r="K48" s="1"/>
  <c r="I46"/>
  <c r="K46" s="1"/>
  <c r="I45"/>
  <c r="K45" s="1"/>
  <c r="I44"/>
  <c r="K44" s="1"/>
  <c r="I43"/>
  <c r="K43" s="1"/>
  <c r="I42"/>
  <c r="K42" s="1"/>
  <c r="I41"/>
  <c r="K41" s="1"/>
  <c r="I40"/>
  <c r="K40" s="1"/>
  <c r="I39"/>
  <c r="K39" s="1"/>
  <c r="I38"/>
  <c r="K38" s="1"/>
  <c r="I37"/>
  <c r="K37" s="1"/>
  <c r="I36"/>
  <c r="K36" s="1"/>
  <c r="I35"/>
  <c r="K35" s="1"/>
  <c r="I34"/>
  <c r="K34" s="1"/>
  <c r="I33"/>
  <c r="K33" s="1"/>
  <c r="I32"/>
  <c r="K32" s="1"/>
  <c r="I31"/>
  <c r="K31" s="1"/>
  <c r="I30"/>
  <c r="K30" s="1"/>
  <c r="I29"/>
  <c r="K29" s="1"/>
  <c r="I28"/>
  <c r="K28" s="1"/>
  <c r="I27"/>
  <c r="K27" s="1"/>
  <c r="I26"/>
  <c r="K26" s="1"/>
  <c r="I25"/>
  <c r="K25" s="1"/>
  <c r="I24"/>
  <c r="K24" s="1"/>
  <c r="I23"/>
  <c r="K23" s="1"/>
  <c r="I22"/>
  <c r="K22" s="1"/>
  <c r="I21"/>
  <c r="K21" s="1"/>
  <c r="I20"/>
  <c r="K20" s="1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G4" i="52"/>
  <c r="H4" s="1"/>
  <c r="J4" s="1"/>
  <c r="G5"/>
  <c r="H5" s="1"/>
  <c r="J5" s="1"/>
  <c r="G6"/>
  <c r="H6" s="1"/>
  <c r="J6" s="1"/>
  <c r="G7"/>
  <c r="H7" s="1"/>
  <c r="J7" s="1"/>
  <c r="G8"/>
  <c r="H8" s="1"/>
  <c r="J8" s="1"/>
  <c r="G9"/>
  <c r="H9" s="1"/>
  <c r="J9" s="1"/>
  <c r="G10"/>
  <c r="H10" s="1"/>
  <c r="J10" s="1"/>
  <c r="G11"/>
  <c r="H11" s="1"/>
  <c r="J11" s="1"/>
  <c r="G12"/>
  <c r="H12"/>
  <c r="J12" s="1"/>
  <c r="G13"/>
  <c r="H13" s="1"/>
  <c r="J13" s="1"/>
  <c r="G14"/>
  <c r="H14" s="1"/>
  <c r="J14" s="1"/>
  <c r="G15"/>
  <c r="H15" s="1"/>
  <c r="J15" s="1"/>
  <c r="G16"/>
  <c r="H16" s="1"/>
  <c r="J16" s="1"/>
  <c r="G17"/>
  <c r="H17" s="1"/>
  <c r="J17" s="1"/>
  <c r="G18"/>
  <c r="H18" s="1"/>
  <c r="J18" s="1"/>
  <c r="G19"/>
  <c r="H19" s="1"/>
  <c r="J19" s="1"/>
  <c r="G20"/>
  <c r="H20" s="1"/>
  <c r="J20" s="1"/>
  <c r="G21"/>
  <c r="H21" s="1"/>
  <c r="J21" s="1"/>
  <c r="G22"/>
  <c r="H22" s="1"/>
  <c r="J22" s="1"/>
  <c r="G23"/>
  <c r="H23" s="1"/>
  <c r="J23" s="1"/>
  <c r="G24"/>
  <c r="H24" s="1"/>
  <c r="J24" s="1"/>
  <c r="G25"/>
  <c r="H25" s="1"/>
  <c r="J25" s="1"/>
  <c r="G26"/>
  <c r="H26" s="1"/>
  <c r="J26" s="1"/>
  <c r="G27"/>
  <c r="H27" s="1"/>
  <c r="J27" s="1"/>
  <c r="G28"/>
  <c r="H28" s="1"/>
  <c r="J28" s="1"/>
  <c r="G29"/>
  <c r="H29"/>
  <c r="J29" s="1"/>
  <c r="G30"/>
  <c r="H30" s="1"/>
  <c r="J30" s="1"/>
  <c r="G31"/>
  <c r="H31" s="1"/>
  <c r="J31" s="1"/>
  <c r="G32"/>
  <c r="H32" s="1"/>
  <c r="J32" s="1"/>
  <c r="G33"/>
  <c r="H33" s="1"/>
  <c r="J33" s="1"/>
  <c r="G34"/>
  <c r="H34" s="1"/>
  <c r="J34" s="1"/>
  <c r="G35"/>
  <c r="H35" s="1"/>
  <c r="J35" s="1"/>
  <c r="G36"/>
  <c r="H36" s="1"/>
  <c r="J36" s="1"/>
  <c r="G37"/>
  <c r="H37" s="1"/>
  <c r="J37" s="1"/>
  <c r="G38"/>
  <c r="H38" s="1"/>
  <c r="J38" s="1"/>
  <c r="G39"/>
  <c r="H39" s="1"/>
  <c r="J39" s="1"/>
  <c r="G40"/>
  <c r="H40" s="1"/>
  <c r="J40" s="1"/>
  <c r="G41"/>
  <c r="H41" s="1"/>
  <c r="J41" s="1"/>
  <c r="G42"/>
  <c r="H42" s="1"/>
  <c r="J42" s="1"/>
  <c r="G43"/>
  <c r="H43" s="1"/>
  <c r="J43" s="1"/>
  <c r="G44"/>
  <c r="H44" s="1"/>
  <c r="J44" s="1"/>
  <c r="G45"/>
  <c r="H45" s="1"/>
  <c r="J45" s="1"/>
  <c r="G46"/>
  <c r="H46" s="1"/>
  <c r="J46" s="1"/>
  <c r="G47"/>
  <c r="H47" s="1"/>
  <c r="J47" s="1"/>
  <c r="G48"/>
  <c r="H48" s="1"/>
  <c r="J48" s="1"/>
  <c r="G49"/>
  <c r="H49" s="1"/>
  <c r="J49" s="1"/>
  <c r="G50"/>
  <c r="H50" s="1"/>
  <c r="J50" s="1"/>
  <c r="G51"/>
  <c r="H51" s="1"/>
  <c r="J51" s="1"/>
  <c r="G52"/>
  <c r="H52" s="1"/>
  <c r="J52" s="1"/>
  <c r="G53"/>
  <c r="H53" s="1"/>
  <c r="J53" s="1"/>
  <c r="G57"/>
  <c r="H57" s="1"/>
  <c r="J57" s="1"/>
  <c r="G58"/>
  <c r="H58" s="1"/>
  <c r="J58" s="1"/>
  <c r="G59"/>
  <c r="H59" s="1"/>
  <c r="J59" s="1"/>
  <c r="G60"/>
  <c r="H60" s="1"/>
  <c r="J60" s="1"/>
  <c r="G61"/>
  <c r="H61" s="1"/>
  <c r="J61" s="1"/>
  <c r="G62"/>
  <c r="H62" s="1"/>
  <c r="J62" s="1"/>
  <c r="G63"/>
  <c r="H63"/>
  <c r="J63" s="1"/>
  <c r="G64"/>
  <c r="H64" s="1"/>
  <c r="J64" s="1"/>
  <c r="G65"/>
  <c r="H65" s="1"/>
  <c r="J65" s="1"/>
  <c r="G66"/>
  <c r="H66" s="1"/>
  <c r="J66" s="1"/>
  <c r="G67"/>
  <c r="H67" s="1"/>
  <c r="J67" s="1"/>
  <c r="G68"/>
  <c r="H68" s="1"/>
  <c r="J68" s="1"/>
  <c r="G69"/>
  <c r="H69" s="1"/>
  <c r="J69" s="1"/>
  <c r="G70"/>
  <c r="H70" s="1"/>
  <c r="J70" s="1"/>
  <c r="G71"/>
  <c r="H71" s="1"/>
  <c r="J71" s="1"/>
  <c r="G72"/>
  <c r="H72" s="1"/>
  <c r="J72" s="1"/>
  <c r="G73"/>
  <c r="H73" s="1"/>
  <c r="J73" s="1"/>
  <c r="G74"/>
  <c r="H74" s="1"/>
  <c r="J74" s="1"/>
  <c r="G75"/>
  <c r="H75" s="1"/>
  <c r="J75" s="1"/>
  <c r="G76"/>
  <c r="H76" s="1"/>
  <c r="J76" s="1"/>
  <c r="G77"/>
  <c r="H77" s="1"/>
  <c r="J77" s="1"/>
  <c r="G78"/>
  <c r="H78" s="1"/>
  <c r="J78" s="1"/>
  <c r="G79"/>
  <c r="H79" s="1"/>
  <c r="J79" s="1"/>
  <c r="G80"/>
  <c r="H80" s="1"/>
  <c r="J80" s="1"/>
  <c r="G81"/>
  <c r="H81" s="1"/>
  <c r="J81" s="1"/>
  <c r="G82"/>
  <c r="H82" s="1"/>
  <c r="J82" s="1"/>
  <c r="G83"/>
  <c r="H83" s="1"/>
  <c r="J83" s="1"/>
  <c r="G84"/>
  <c r="H84" s="1"/>
  <c r="J84" s="1"/>
  <c r="G85"/>
  <c r="H85" s="1"/>
  <c r="J85" s="1"/>
  <c r="G86"/>
  <c r="H86" s="1"/>
  <c r="J86" s="1"/>
  <c r="G87"/>
  <c r="H87" s="1"/>
  <c r="J87" s="1"/>
  <c r="G88"/>
  <c r="H88" s="1"/>
  <c r="J88" s="1"/>
  <c r="G89"/>
  <c r="H89" s="1"/>
  <c r="J89" s="1"/>
  <c r="G90"/>
  <c r="H90" s="1"/>
  <c r="J90" s="1"/>
  <c r="G91"/>
  <c r="H91" s="1"/>
  <c r="J91" s="1"/>
  <c r="G92"/>
  <c r="H92" s="1"/>
  <c r="J92" s="1"/>
  <c r="G93"/>
  <c r="H93" s="1"/>
  <c r="J93" s="1"/>
  <c r="G94"/>
  <c r="H94" s="1"/>
  <c r="J94" s="1"/>
  <c r="G95"/>
  <c r="H95" s="1"/>
  <c r="J95" s="1"/>
  <c r="G96"/>
  <c r="H96" s="1"/>
  <c r="J96" s="1"/>
  <c r="G97"/>
  <c r="H97" s="1"/>
  <c r="J97" s="1"/>
  <c r="G98"/>
  <c r="H98" s="1"/>
  <c r="J98" s="1"/>
  <c r="G99"/>
  <c r="H99" s="1"/>
  <c r="J99" s="1"/>
  <c r="G100"/>
  <c r="H100" s="1"/>
  <c r="J100" s="1"/>
  <c r="G101"/>
  <c r="H101" s="1"/>
  <c r="J101" s="1"/>
  <c r="G102"/>
  <c r="H102" s="1"/>
  <c r="J102" s="1"/>
  <c r="G103"/>
  <c r="H103" s="1"/>
  <c r="J103" s="1"/>
  <c r="G104"/>
  <c r="H104" s="1"/>
  <c r="J104" s="1"/>
  <c r="G105"/>
  <c r="H105" s="1"/>
  <c r="J105" s="1"/>
  <c r="G106"/>
  <c r="H106" s="1"/>
  <c r="J106" s="1"/>
  <c r="G107"/>
  <c r="H107" s="1"/>
  <c r="J107" s="1"/>
  <c r="G108"/>
  <c r="H108" s="1"/>
  <c r="J108" s="1"/>
  <c r="G109"/>
  <c r="H109" s="1"/>
  <c r="J109" s="1"/>
  <c r="G110"/>
  <c r="H110" s="1"/>
  <c r="J110" s="1"/>
  <c r="G111"/>
  <c r="H111" s="1"/>
  <c r="J111" s="1"/>
  <c r="G112"/>
  <c r="H112" s="1"/>
  <c r="J112" s="1"/>
  <c r="G113"/>
  <c r="H113" s="1"/>
  <c r="J113" s="1"/>
  <c r="G114"/>
  <c r="H114" s="1"/>
  <c r="J114" s="1"/>
  <c r="G115"/>
  <c r="H115" s="1"/>
  <c r="J115" s="1"/>
  <c r="G116"/>
  <c r="H116" s="1"/>
  <c r="J116" s="1"/>
  <c r="G117"/>
  <c r="H117" s="1"/>
  <c r="J117" s="1"/>
  <c r="G118"/>
  <c r="H118" s="1"/>
  <c r="J118" s="1"/>
  <c r="G119"/>
  <c r="H119"/>
  <c r="J119" s="1"/>
  <c r="G120"/>
  <c r="H120" s="1"/>
  <c r="J120" s="1"/>
  <c r="G121"/>
  <c r="H121" s="1"/>
  <c r="J121" s="1"/>
  <c r="G122"/>
  <c r="H122" s="1"/>
  <c r="J122" s="1"/>
  <c r="G123"/>
  <c r="H123" s="1"/>
  <c r="J123" s="1"/>
  <c r="G124"/>
  <c r="H124" s="1"/>
  <c r="J124" s="1"/>
  <c r="G125"/>
  <c r="H125" s="1"/>
  <c r="J125" s="1"/>
  <c r="G126"/>
  <c r="H126" s="1"/>
  <c r="J126" s="1"/>
  <c r="G127"/>
  <c r="H127" s="1"/>
  <c r="J127" s="1"/>
  <c r="G128"/>
  <c r="H128" s="1"/>
  <c r="J128" s="1"/>
  <c r="G129"/>
  <c r="H129" s="1"/>
  <c r="J129" s="1"/>
  <c r="G130"/>
  <c r="H130" s="1"/>
  <c r="J130" s="1"/>
  <c r="F131"/>
  <c r="G131" s="1"/>
  <c r="H131" s="1"/>
  <c r="J131" s="1"/>
  <c r="G132"/>
  <c r="H132" s="1"/>
  <c r="J132" s="1"/>
  <c r="G133"/>
  <c r="H133" s="1"/>
  <c r="J133" s="1"/>
  <c r="G134"/>
  <c r="H134"/>
  <c r="J134" s="1"/>
  <c r="G135"/>
  <c r="H135" s="1"/>
  <c r="J135" s="1"/>
  <c r="G136"/>
  <c r="H136" s="1"/>
  <c r="J136" s="1"/>
  <c r="G137"/>
  <c r="H137" s="1"/>
  <c r="J137" s="1"/>
  <c r="G138"/>
  <c r="H138" s="1"/>
  <c r="J138" s="1"/>
  <c r="G139"/>
  <c r="H139" s="1"/>
  <c r="J139" s="1"/>
  <c r="G140"/>
  <c r="H140" s="1"/>
  <c r="J140" s="1"/>
  <c r="G141"/>
  <c r="H141" s="1"/>
  <c r="J141" s="1"/>
  <c r="G142"/>
  <c r="H142" s="1"/>
  <c r="J142" s="1"/>
  <c r="G143"/>
  <c r="H143" s="1"/>
  <c r="J143" s="1"/>
  <c r="G144"/>
  <c r="H144" s="1"/>
  <c r="J144" s="1"/>
  <c r="G145"/>
  <c r="H145" s="1"/>
  <c r="J145" s="1"/>
  <c r="G146"/>
  <c r="H146" s="1"/>
  <c r="J146" s="1"/>
  <c r="G147"/>
  <c r="H147"/>
  <c r="J147" s="1"/>
  <c r="G148"/>
  <c r="H148" s="1"/>
  <c r="J148" s="1"/>
  <c r="G149"/>
  <c r="H149" s="1"/>
  <c r="J149" s="1"/>
  <c r="G150"/>
  <c r="H150" s="1"/>
  <c r="J150" s="1"/>
  <c r="G151"/>
  <c r="H151"/>
  <c r="J151" s="1"/>
  <c r="G152"/>
  <c r="H152" s="1"/>
  <c r="J152" s="1"/>
  <c r="G153"/>
  <c r="H153" s="1"/>
  <c r="J153" s="1"/>
  <c r="G154"/>
  <c r="H154" s="1"/>
  <c r="J154" s="1"/>
  <c r="Q5" i="51"/>
  <c r="R5"/>
  <c r="Q6"/>
  <c r="R6" s="1"/>
  <c r="Q7"/>
  <c r="S7"/>
  <c r="U7" s="1"/>
  <c r="Q8"/>
  <c r="Q9"/>
  <c r="Q10"/>
  <c r="S10" s="1"/>
  <c r="U10" s="1"/>
  <c r="R10"/>
  <c r="Q11"/>
  <c r="R11" s="1"/>
  <c r="Q12"/>
  <c r="Q13"/>
  <c r="R13" s="1"/>
  <c r="Q14"/>
  <c r="R14" s="1"/>
  <c r="Q15"/>
  <c r="S15" s="1"/>
  <c r="U15" s="1"/>
  <c r="Q16"/>
  <c r="S16" s="1"/>
  <c r="U16" s="1"/>
  <c r="Q17"/>
  <c r="R17" s="1"/>
  <c r="Q18"/>
  <c r="Q19"/>
  <c r="R19" s="1"/>
  <c r="Q20"/>
  <c r="S20" s="1"/>
  <c r="U20" s="1"/>
  <c r="Q21"/>
  <c r="R21" s="1"/>
  <c r="Q22"/>
  <c r="R22"/>
  <c r="Q23"/>
  <c r="S23" s="1"/>
  <c r="U23" s="1"/>
  <c r="Q24"/>
  <c r="R24" s="1"/>
  <c r="Q25"/>
  <c r="R25" s="1"/>
  <c r="Q26"/>
  <c r="Q27"/>
  <c r="R27" s="1"/>
  <c r="Q28"/>
  <c r="S28" s="1"/>
  <c r="U28" s="1"/>
  <c r="Q29"/>
  <c r="S29" s="1"/>
  <c r="U29" s="1"/>
  <c r="R29"/>
  <c r="Q30"/>
  <c r="R30" s="1"/>
  <c r="Q31"/>
  <c r="S31" s="1"/>
  <c r="U31" s="1"/>
  <c r="Q32"/>
  <c r="R32" s="1"/>
  <c r="Q33"/>
  <c r="R33" s="1"/>
  <c r="S33"/>
  <c r="U33" s="1"/>
  <c r="Q34"/>
  <c r="R34" s="1"/>
  <c r="Q35"/>
  <c r="S35"/>
  <c r="U35" s="1"/>
  <c r="Q36"/>
  <c r="S36" s="1"/>
  <c r="U36" s="1"/>
  <c r="R36"/>
  <c r="Q37"/>
  <c r="Q38"/>
  <c r="R38" s="1"/>
  <c r="Q39"/>
  <c r="S39" s="1"/>
  <c r="U39" s="1"/>
  <c r="Q40"/>
  <c r="R40" s="1"/>
  <c r="Q41"/>
  <c r="Q42"/>
  <c r="Q43"/>
  <c r="R43" s="1"/>
  <c r="Q44"/>
  <c r="Q45"/>
  <c r="S45" s="1"/>
  <c r="U45" s="1"/>
  <c r="R45"/>
  <c r="Q46"/>
  <c r="R46" s="1"/>
  <c r="Q47"/>
  <c r="S47"/>
  <c r="U47" s="1"/>
  <c r="Q48"/>
  <c r="S48" s="1"/>
  <c r="U48" s="1"/>
  <c r="Q49"/>
  <c r="S49" s="1"/>
  <c r="U49" s="1"/>
  <c r="Q50"/>
  <c r="R50" s="1"/>
  <c r="Q51"/>
  <c r="S51" s="1"/>
  <c r="U51" s="1"/>
  <c r="Q52"/>
  <c r="R52" s="1"/>
  <c r="S52"/>
  <c r="U52"/>
  <c r="Q53"/>
  <c r="R53" s="1"/>
  <c r="Q54"/>
  <c r="R54" s="1"/>
  <c r="Q55"/>
  <c r="S55" s="1"/>
  <c r="U55" s="1"/>
  <c r="Q56"/>
  <c r="R56" s="1"/>
  <c r="Q57"/>
  <c r="R57" s="1"/>
  <c r="Q58"/>
  <c r="Q59"/>
  <c r="R59" s="1"/>
  <c r="S59"/>
  <c r="U59" s="1"/>
  <c r="Q60"/>
  <c r="S60" s="1"/>
  <c r="U60" s="1"/>
  <c r="Q61"/>
  <c r="R61" s="1"/>
  <c r="Q62"/>
  <c r="R62" s="1"/>
  <c r="Q63"/>
  <c r="S63" s="1"/>
  <c r="U63" s="1"/>
  <c r="Q64"/>
  <c r="R64" s="1"/>
  <c r="Q65"/>
  <c r="Q66"/>
  <c r="Q67"/>
  <c r="S67" s="1"/>
  <c r="U67" s="1"/>
  <c r="Q68"/>
  <c r="R68" s="1"/>
  <c r="Q69"/>
  <c r="Q70"/>
  <c r="R70" s="1"/>
  <c r="Q71"/>
  <c r="S71" s="1"/>
  <c r="U71" s="1"/>
  <c r="Q72"/>
  <c r="Q73"/>
  <c r="Q74"/>
  <c r="Q75"/>
  <c r="R75" s="1"/>
  <c r="Q76"/>
  <c r="Q77"/>
  <c r="R77" s="1"/>
  <c r="Q78"/>
  <c r="R78" s="1"/>
  <c r="Q79"/>
  <c r="S79" s="1"/>
  <c r="U79" s="1"/>
  <c r="Q80"/>
  <c r="R80" s="1"/>
  <c r="Q81"/>
  <c r="S81" s="1"/>
  <c r="U81" s="1"/>
  <c r="Q82"/>
  <c r="Q83"/>
  <c r="Q84"/>
  <c r="S84" s="1"/>
  <c r="U84" s="1"/>
  <c r="Q85"/>
  <c r="Q86"/>
  <c r="R86" s="1"/>
  <c r="Q87"/>
  <c r="S87" s="1"/>
  <c r="U87" s="1"/>
  <c r="Q88"/>
  <c r="Q89"/>
  <c r="Q90"/>
  <c r="Q91"/>
  <c r="Q92"/>
  <c r="S92"/>
  <c r="U92" s="1"/>
  <c r="R92"/>
  <c r="Q93"/>
  <c r="R93" s="1"/>
  <c r="Q94"/>
  <c r="R94" s="1"/>
  <c r="Q95"/>
  <c r="S95" s="1"/>
  <c r="U95" s="1"/>
  <c r="Q96"/>
  <c r="R96" s="1"/>
  <c r="Q97"/>
  <c r="S97" s="1"/>
  <c r="U97" s="1"/>
  <c r="Q98"/>
  <c r="R98" s="1"/>
  <c r="Q99"/>
  <c r="R99" s="1"/>
  <c r="Q100"/>
  <c r="Q101"/>
  <c r="S101" s="1"/>
  <c r="U101" s="1"/>
  <c r="Q102"/>
  <c r="R102" s="1"/>
  <c r="Q103"/>
  <c r="S103" s="1"/>
  <c r="U103" s="1"/>
  <c r="Q104"/>
  <c r="S104" s="1"/>
  <c r="U104" s="1"/>
  <c r="Q105"/>
  <c r="S105" s="1"/>
  <c r="U105" s="1"/>
  <c r="Q106"/>
  <c r="Q107"/>
  <c r="Q108"/>
  <c r="S108" s="1"/>
  <c r="U108" s="1"/>
  <c r="Q109"/>
  <c r="S109" s="1"/>
  <c r="U109" s="1"/>
  <c r="Q110"/>
  <c r="R110" s="1"/>
  <c r="Q111"/>
  <c r="S111" s="1"/>
  <c r="U111" s="1"/>
  <c r="Q112"/>
  <c r="S112" s="1"/>
  <c r="U112" s="1"/>
  <c r="Q113"/>
  <c r="S113" s="1"/>
  <c r="U113" s="1"/>
  <c r="Q114"/>
  <c r="R114" s="1"/>
  <c r="Q115"/>
  <c r="R115" s="1"/>
  <c r="Q116"/>
  <c r="R116" s="1"/>
  <c r="S116"/>
  <c r="U116" s="1"/>
  <c r="Q117"/>
  <c r="R117" s="1"/>
  <c r="Q118"/>
  <c r="R118" s="1"/>
  <c r="Q119"/>
  <c r="S119" s="1"/>
  <c r="U119" s="1"/>
  <c r="Q120"/>
  <c r="R120" s="1"/>
  <c r="S120"/>
  <c r="U120" s="1"/>
  <c r="Q121"/>
  <c r="S121" s="1"/>
  <c r="U121" s="1"/>
  <c r="R121"/>
  <c r="Q122"/>
  <c r="R122" s="1"/>
  <c r="Q123"/>
  <c r="R123" s="1"/>
  <c r="Q124"/>
  <c r="Q125"/>
  <c r="S125" s="1"/>
  <c r="U125" s="1"/>
  <c r="Q126"/>
  <c r="R126" s="1"/>
  <c r="Q127"/>
  <c r="S127" s="1"/>
  <c r="U127" s="1"/>
  <c r="Q128"/>
  <c r="R128" s="1"/>
  <c r="S128"/>
  <c r="U128" s="1"/>
  <c r="Q129"/>
  <c r="R129" s="1"/>
  <c r="Q130"/>
  <c r="R130" s="1"/>
  <c r="Q131"/>
  <c r="Q132"/>
  <c r="S132" s="1"/>
  <c r="U132" s="1"/>
  <c r="Q133"/>
  <c r="S133" s="1"/>
  <c r="U133" s="1"/>
  <c r="R133"/>
  <c r="Q134"/>
  <c r="R134" s="1"/>
  <c r="Q135"/>
  <c r="S135"/>
  <c r="U135" s="1"/>
  <c r="Q136"/>
  <c r="Q137"/>
  <c r="Q138"/>
  <c r="Q139"/>
  <c r="R139" s="1"/>
  <c r="Q140"/>
  <c r="S140" s="1"/>
  <c r="U140" s="1"/>
  <c r="Q141"/>
  <c r="Q142"/>
  <c r="R142" s="1"/>
  <c r="Q143"/>
  <c r="S143"/>
  <c r="U143" s="1"/>
  <c r="Q144"/>
  <c r="R144"/>
  <c r="Q145"/>
  <c r="S145" s="1"/>
  <c r="U145" s="1"/>
  <c r="Q146"/>
  <c r="R146" s="1"/>
  <c r="Q147"/>
  <c r="S147" s="1"/>
  <c r="U147" s="1"/>
  <c r="Q148"/>
  <c r="S148" s="1"/>
  <c r="U148" s="1"/>
  <c r="Q149"/>
  <c r="R149" s="1"/>
  <c r="Q150"/>
  <c r="R150" s="1"/>
  <c r="Q151"/>
  <c r="S151"/>
  <c r="U151" s="1"/>
  <c r="Q152"/>
  <c r="R152" s="1"/>
  <c r="Q153"/>
  <c r="Q154"/>
  <c r="R154" s="1"/>
  <c r="Q155"/>
  <c r="Q156"/>
  <c r="R156" s="1"/>
  <c r="S156"/>
  <c r="U156" s="1"/>
  <c r="Q157"/>
  <c r="S157" s="1"/>
  <c r="U157" s="1"/>
  <c r="R157"/>
  <c r="Q158"/>
  <c r="R158" s="1"/>
  <c r="Q159"/>
  <c r="S159" s="1"/>
  <c r="U159" s="1"/>
  <c r="Q160"/>
  <c r="S160" s="1"/>
  <c r="U160" s="1"/>
  <c r="Q161"/>
  <c r="R161" s="1"/>
  <c r="Q162"/>
  <c r="R162" s="1"/>
  <c r="S162"/>
  <c r="U162"/>
  <c r="Q163"/>
  <c r="S163" s="1"/>
  <c r="U163" s="1"/>
  <c r="Q164"/>
  <c r="S164" s="1"/>
  <c r="U164" s="1"/>
  <c r="Q165"/>
  <c r="R165"/>
  <c r="Q166"/>
  <c r="R166" s="1"/>
  <c r="Q167"/>
  <c r="S167"/>
  <c r="U167" s="1"/>
  <c r="Q168"/>
  <c r="R168" s="1"/>
  <c r="Q169"/>
  <c r="R169" s="1"/>
  <c r="Q170"/>
  <c r="R170" s="1"/>
  <c r="Q171"/>
  <c r="S171" s="1"/>
  <c r="U171" s="1"/>
  <c r="Q172"/>
  <c r="R172" s="1"/>
  <c r="Q173"/>
  <c r="R173" s="1"/>
  <c r="Q174"/>
  <c r="R174" s="1"/>
  <c r="Q175"/>
  <c r="S175" s="1"/>
  <c r="U175" s="1"/>
  <c r="Q176"/>
  <c r="S176" s="1"/>
  <c r="U176" s="1"/>
  <c r="Q177"/>
  <c r="S177" s="1"/>
  <c r="U177" s="1"/>
  <c r="Q178"/>
  <c r="R178" s="1"/>
  <c r="Q179"/>
  <c r="S179" s="1"/>
  <c r="U179" s="1"/>
  <c r="Q180"/>
  <c r="S180" s="1"/>
  <c r="U180" s="1"/>
  <c r="Q181"/>
  <c r="R181" s="1"/>
  <c r="Q182"/>
  <c r="R182" s="1"/>
  <c r="Q183"/>
  <c r="S183" s="1"/>
  <c r="U183" s="1"/>
  <c r="Q184"/>
  <c r="S184" s="1"/>
  <c r="U184" s="1"/>
  <c r="Q185"/>
  <c r="Q186"/>
  <c r="R186" s="1"/>
  <c r="Q187"/>
  <c r="S187" s="1"/>
  <c r="U187" s="1"/>
  <c r="Q188"/>
  <c r="S188" s="1"/>
  <c r="U188" s="1"/>
  <c r="Q189"/>
  <c r="Q190"/>
  <c r="R190"/>
  <c r="Q191"/>
  <c r="S191" s="1"/>
  <c r="U191" s="1"/>
  <c r="Q192"/>
  <c r="S192" s="1"/>
  <c r="U192" s="1"/>
  <c r="Q193"/>
  <c r="S193" s="1"/>
  <c r="U193" s="1"/>
  <c r="R193"/>
  <c r="Q194"/>
  <c r="S194" s="1"/>
  <c r="U194" s="1"/>
  <c r="R194"/>
  <c r="Q195"/>
  <c r="R195" s="1"/>
  <c r="Q196"/>
  <c r="R196" s="1"/>
  <c r="S196"/>
  <c r="U196" s="1"/>
  <c r="Q197"/>
  <c r="Q198"/>
  <c r="R198" s="1"/>
  <c r="Q199"/>
  <c r="S199" s="1"/>
  <c r="U199" s="1"/>
  <c r="Q200"/>
  <c r="S200" s="1"/>
  <c r="U200" s="1"/>
  <c r="R200"/>
  <c r="Q201"/>
  <c r="S201" s="1"/>
  <c r="U201"/>
  <c r="Q202"/>
  <c r="S202" s="1"/>
  <c r="Q203"/>
  <c r="S203" s="1"/>
  <c r="U203" s="1"/>
  <c r="Q204"/>
  <c r="R204" s="1"/>
  <c r="Q205"/>
  <c r="Q206"/>
  <c r="R206"/>
  <c r="Q207"/>
  <c r="S207" s="1"/>
  <c r="U207" s="1"/>
  <c r="Q208"/>
  <c r="R208" s="1"/>
  <c r="Q209"/>
  <c r="S209" s="1"/>
  <c r="U209" s="1"/>
  <c r="Q210"/>
  <c r="R210" s="1"/>
  <c r="Q211"/>
  <c r="Q212"/>
  <c r="R212" s="1"/>
  <c r="S212"/>
  <c r="U212" s="1"/>
  <c r="Q213"/>
  <c r="S213" s="1"/>
  <c r="U213" s="1"/>
  <c r="Q214"/>
  <c r="R214"/>
  <c r="Q215"/>
  <c r="S215" s="1"/>
  <c r="U215" s="1"/>
  <c r="Q216"/>
  <c r="Q217"/>
  <c r="Q218"/>
  <c r="Q219"/>
  <c r="S219" s="1"/>
  <c r="Q220"/>
  <c r="R220" s="1"/>
  <c r="S220"/>
  <c r="U220" s="1"/>
  <c r="Q221"/>
  <c r="S221" s="1"/>
  <c r="U221" s="1"/>
  <c r="Q222"/>
  <c r="R222"/>
  <c r="Q223"/>
  <c r="S223"/>
  <c r="U223" s="1"/>
  <c r="Q224"/>
  <c r="Q225"/>
  <c r="S225" s="1"/>
  <c r="U225" s="1"/>
  <c r="Q226"/>
  <c r="S226" s="1"/>
  <c r="U226" s="1"/>
  <c r="Q227"/>
  <c r="R227" s="1"/>
  <c r="Q228"/>
  <c r="R228" s="1"/>
  <c r="Q229"/>
  <c r="S229" s="1"/>
  <c r="U229" s="1"/>
  <c r="Q230"/>
  <c r="R230"/>
  <c r="Q231"/>
  <c r="S231" s="1"/>
  <c r="U231" s="1"/>
  <c r="Q232"/>
  <c r="S232" s="1"/>
  <c r="U232" s="1"/>
  <c r="Q233"/>
  <c r="R233" s="1"/>
  <c r="Q234"/>
  <c r="Q235"/>
  <c r="Q236"/>
  <c r="Q237"/>
  <c r="Q238"/>
  <c r="R238" s="1"/>
  <c r="Q239"/>
  <c r="S239"/>
  <c r="U239" s="1"/>
  <c r="Q240"/>
  <c r="Q241"/>
  <c r="R241" s="1"/>
  <c r="S241"/>
  <c r="U241"/>
  <c r="Q242"/>
  <c r="R242" s="1"/>
  <c r="Q243"/>
  <c r="R243" s="1"/>
  <c r="Q244"/>
  <c r="R244" s="1"/>
  <c r="P37" i="31"/>
  <c r="O33"/>
  <c r="O56"/>
  <c r="N6"/>
  <c r="O6" s="1"/>
  <c r="N7"/>
  <c r="P7" s="1"/>
  <c r="N8"/>
  <c r="P8" s="1"/>
  <c r="R8" s="1"/>
  <c r="N9"/>
  <c r="O9" s="1"/>
  <c r="N10"/>
  <c r="P10" s="1"/>
  <c r="R10" s="1"/>
  <c r="N11"/>
  <c r="P11" s="1"/>
  <c r="N12"/>
  <c r="N13"/>
  <c r="P13" s="1"/>
  <c r="N14"/>
  <c r="P14" s="1"/>
  <c r="R14" s="1"/>
  <c r="N15"/>
  <c r="P15"/>
  <c r="N16"/>
  <c r="N17"/>
  <c r="P17" s="1"/>
  <c r="R17" s="1"/>
  <c r="N18"/>
  <c r="N19"/>
  <c r="O19" s="1"/>
  <c r="P19"/>
  <c r="N20"/>
  <c r="O20" s="1"/>
  <c r="N21"/>
  <c r="P21" s="1"/>
  <c r="N22"/>
  <c r="P22" s="1"/>
  <c r="R22" s="1"/>
  <c r="N23"/>
  <c r="P23"/>
  <c r="N24"/>
  <c r="P24" s="1"/>
  <c r="N25"/>
  <c r="P25" s="1"/>
  <c r="N26"/>
  <c r="P26" s="1"/>
  <c r="N27"/>
  <c r="P27" s="1"/>
  <c r="N28"/>
  <c r="N29"/>
  <c r="N30"/>
  <c r="P30"/>
  <c r="R30" s="1"/>
  <c r="N31"/>
  <c r="P31"/>
  <c r="N32"/>
  <c r="O32" s="1"/>
  <c r="N33"/>
  <c r="P33"/>
  <c r="N34"/>
  <c r="P34" s="1"/>
  <c r="O34"/>
  <c r="N35"/>
  <c r="P35"/>
  <c r="N36"/>
  <c r="P36" s="1"/>
  <c r="R36" s="1"/>
  <c r="N37"/>
  <c r="O37"/>
  <c r="N38"/>
  <c r="O38" s="1"/>
  <c r="P38"/>
  <c r="R38" s="1"/>
  <c r="N39"/>
  <c r="P39"/>
  <c r="N40"/>
  <c r="P40" s="1"/>
  <c r="R40" s="1"/>
  <c r="N41"/>
  <c r="O41" s="1"/>
  <c r="P41"/>
  <c r="N42"/>
  <c r="O42" s="1"/>
  <c r="P42"/>
  <c r="R42" s="1"/>
  <c r="N43"/>
  <c r="O43"/>
  <c r="N44"/>
  <c r="O44" s="1"/>
  <c r="N45"/>
  <c r="N46"/>
  <c r="P46" s="1"/>
  <c r="N47"/>
  <c r="N48"/>
  <c r="P48"/>
  <c r="N49"/>
  <c r="N50"/>
  <c r="O50" s="1"/>
  <c r="N51"/>
  <c r="O51" s="1"/>
  <c r="N52"/>
  <c r="O52"/>
  <c r="N53"/>
  <c r="N54"/>
  <c r="P54" s="1"/>
  <c r="N55"/>
  <c r="P55" s="1"/>
  <c r="N56"/>
  <c r="P56"/>
  <c r="N57"/>
  <c r="N58"/>
  <c r="O58" s="1"/>
  <c r="N59"/>
  <c r="O59" s="1"/>
  <c r="N60"/>
  <c r="O60" s="1"/>
  <c r="N61"/>
  <c r="O61" s="1"/>
  <c r="N62"/>
  <c r="O62" s="1"/>
  <c r="N63"/>
  <c r="P63" s="1"/>
  <c r="N64"/>
  <c r="O64" s="1"/>
  <c r="N65"/>
  <c r="O65" s="1"/>
  <c r="N66"/>
  <c r="P66" s="1"/>
  <c r="N67"/>
  <c r="P67" s="1"/>
  <c r="N68"/>
  <c r="P68" s="1"/>
  <c r="R68" s="1"/>
  <c r="N69"/>
  <c r="O69" s="1"/>
  <c r="N70"/>
  <c r="O70" s="1"/>
  <c r="N71"/>
  <c r="P71" s="1"/>
  <c r="N72"/>
  <c r="P72" s="1"/>
  <c r="R72" s="1"/>
  <c r="N73"/>
  <c r="O73" s="1"/>
  <c r="N74"/>
  <c r="O74" s="1"/>
  <c r="N75"/>
  <c r="O75" s="1"/>
  <c r="N76"/>
  <c r="P76" s="1"/>
  <c r="R76" s="1"/>
  <c r="N77"/>
  <c r="N78"/>
  <c r="N79"/>
  <c r="P79" s="1"/>
  <c r="R79" s="1"/>
  <c r="N80"/>
  <c r="N81"/>
  <c r="P81" s="1"/>
  <c r="N82"/>
  <c r="N83"/>
  <c r="P83" s="1"/>
  <c r="R83" s="1"/>
  <c r="N84"/>
  <c r="N85"/>
  <c r="N86"/>
  <c r="P86" s="1"/>
  <c r="N87"/>
  <c r="P87" s="1"/>
  <c r="N88"/>
  <c r="O88" s="1"/>
  <c r="N89"/>
  <c r="O89" s="1"/>
  <c r="N90"/>
  <c r="P90" s="1"/>
  <c r="N91"/>
  <c r="P91" s="1"/>
  <c r="N92"/>
  <c r="P92" s="1"/>
  <c r="R92" s="1"/>
  <c r="N93"/>
  <c r="O93" s="1"/>
  <c r="N94"/>
  <c r="P94" s="1"/>
  <c r="N95"/>
  <c r="P95" s="1"/>
  <c r="N96"/>
  <c r="P96" s="1"/>
  <c r="R96" s="1"/>
  <c r="N97"/>
  <c r="O97" s="1"/>
  <c r="N98"/>
  <c r="P98" s="1"/>
  <c r="R98" s="1"/>
  <c r="N99"/>
  <c r="P99" s="1"/>
  <c r="N100"/>
  <c r="P100" s="1"/>
  <c r="R100" s="1"/>
  <c r="N101"/>
  <c r="N102"/>
  <c r="O102" s="1"/>
  <c r="P102"/>
  <c r="N103"/>
  <c r="P103" s="1"/>
  <c r="N104"/>
  <c r="P104" s="1"/>
  <c r="R104" s="1"/>
  <c r="N105"/>
  <c r="N106"/>
  <c r="P106" s="1"/>
  <c r="N107"/>
  <c r="P107" s="1"/>
  <c r="N108"/>
  <c r="O108" s="1"/>
  <c r="N109"/>
  <c r="P109" s="1"/>
  <c r="R109" s="1"/>
  <c r="N110"/>
  <c r="N111"/>
  <c r="O111" s="1"/>
  <c r="N112"/>
  <c r="O112" s="1"/>
  <c r="N113"/>
  <c r="O113" s="1"/>
  <c r="P113"/>
  <c r="N114"/>
  <c r="P114" s="1"/>
  <c r="N115"/>
  <c r="P115" s="1"/>
  <c r="N116"/>
  <c r="P116" s="1"/>
  <c r="R116" s="1"/>
  <c r="N117"/>
  <c r="O117" s="1"/>
  <c r="N118"/>
  <c r="P118" s="1"/>
  <c r="R118" s="1"/>
  <c r="N119"/>
  <c r="P119" s="1"/>
  <c r="R119" s="1"/>
  <c r="N120"/>
  <c r="O120" s="1"/>
  <c r="N121"/>
  <c r="O121" s="1"/>
  <c r="N122"/>
  <c r="O122" s="1"/>
  <c r="P122"/>
  <c r="N123"/>
  <c r="P123" s="1"/>
  <c r="N124"/>
  <c r="O124" s="1"/>
  <c r="N125"/>
  <c r="O125" s="1"/>
  <c r="N126"/>
  <c r="P126" s="1"/>
  <c r="R126" s="1"/>
  <c r="N127"/>
  <c r="P127" s="1"/>
  <c r="N128"/>
  <c r="O128" s="1"/>
  <c r="N129"/>
  <c r="O129" s="1"/>
  <c r="N130"/>
  <c r="P130" s="1"/>
  <c r="R130" s="1"/>
  <c r="N131"/>
  <c r="P131" s="1"/>
  <c r="N132"/>
  <c r="P132" s="1"/>
  <c r="N133"/>
  <c r="O133" s="1"/>
  <c r="N134"/>
  <c r="P134" s="1"/>
  <c r="R134" s="1"/>
  <c r="N135"/>
  <c r="P135"/>
  <c r="N136"/>
  <c r="O136" s="1"/>
  <c r="N137"/>
  <c r="O137" s="1"/>
  <c r="N138"/>
  <c r="N139"/>
  <c r="P139"/>
  <c r="N140"/>
  <c r="P140" s="1"/>
  <c r="N141"/>
  <c r="O141" s="1"/>
  <c r="N142"/>
  <c r="N143"/>
  <c r="P143"/>
  <c r="N144"/>
  <c r="P144"/>
  <c r="R144" s="1"/>
  <c r="N145"/>
  <c r="P145"/>
  <c r="N146"/>
  <c r="O146" s="1"/>
  <c r="N147"/>
  <c r="O147" s="1"/>
  <c r="P147"/>
  <c r="N148"/>
  <c r="P148"/>
  <c r="R148" s="1"/>
  <c r="N149"/>
  <c r="N150"/>
  <c r="P150" s="1"/>
  <c r="N151"/>
  <c r="P151" s="1"/>
  <c r="N152"/>
  <c r="P152" s="1"/>
  <c r="O152"/>
  <c r="N153"/>
  <c r="O153" s="1"/>
  <c r="N154"/>
  <c r="O154" s="1"/>
  <c r="N155"/>
  <c r="N156"/>
  <c r="P156" s="1"/>
  <c r="N157"/>
  <c r="O157" s="1"/>
  <c r="N158"/>
  <c r="P158" s="1"/>
  <c r="R158" s="1"/>
  <c r="N159"/>
  <c r="N160"/>
  <c r="O160" s="1"/>
  <c r="P160"/>
  <c r="N161"/>
  <c r="N162"/>
  <c r="O162" s="1"/>
  <c r="N163"/>
  <c r="P163" s="1"/>
  <c r="N164"/>
  <c r="P164"/>
  <c r="N165"/>
  <c r="N166"/>
  <c r="O166" s="1"/>
  <c r="N167"/>
  <c r="N168"/>
  <c r="P168"/>
  <c r="N169"/>
  <c r="P169" s="1"/>
  <c r="N170"/>
  <c r="O170" s="1"/>
  <c r="N171"/>
  <c r="N172"/>
  <c r="P172" s="1"/>
  <c r="R172" s="1"/>
  <c r="N173"/>
  <c r="N174"/>
  <c r="O174" s="1"/>
  <c r="N175"/>
  <c r="N176"/>
  <c r="P176"/>
  <c r="N177"/>
  <c r="N178"/>
  <c r="O178" s="1"/>
  <c r="N179"/>
  <c r="O179" s="1"/>
  <c r="N180"/>
  <c r="O180" s="1"/>
  <c r="N181"/>
  <c r="O181" s="1"/>
  <c r="N182"/>
  <c r="P182" s="1"/>
  <c r="R182" s="1"/>
  <c r="N183"/>
  <c r="P183" s="1"/>
  <c r="N184"/>
  <c r="O184" s="1"/>
  <c r="N185"/>
  <c r="P185" s="1"/>
  <c r="N186"/>
  <c r="O186" s="1"/>
  <c r="N187"/>
  <c r="O187" s="1"/>
  <c r="N188"/>
  <c r="O188" s="1"/>
  <c r="N189"/>
  <c r="P189" s="1"/>
  <c r="N190"/>
  <c r="P190" s="1"/>
  <c r="R190" s="1"/>
  <c r="N191"/>
  <c r="P191" s="1"/>
  <c r="N192"/>
  <c r="P192" s="1"/>
  <c r="N193"/>
  <c r="O193" s="1"/>
  <c r="N194"/>
  <c r="P194" s="1"/>
  <c r="R194" s="1"/>
  <c r="N196"/>
  <c r="P196" s="1"/>
  <c r="R196" s="1"/>
  <c r="N197"/>
  <c r="P197" s="1"/>
  <c r="N198"/>
  <c r="O198" s="1"/>
  <c r="N199"/>
  <c r="O199" s="1"/>
  <c r="N200"/>
  <c r="O200" s="1"/>
  <c r="N201"/>
  <c r="P201" s="1"/>
  <c r="N202"/>
  <c r="P202" s="1"/>
  <c r="N203"/>
  <c r="N204"/>
  <c r="P204" s="1"/>
  <c r="R204" s="1"/>
  <c r="N205"/>
  <c r="P205" s="1"/>
  <c r="N206"/>
  <c r="P206" s="1"/>
  <c r="O206"/>
  <c r="N207"/>
  <c r="P207" s="1"/>
  <c r="N208"/>
  <c r="O208" s="1"/>
  <c r="N209"/>
  <c r="P209" s="1"/>
  <c r="N210"/>
  <c r="P210"/>
  <c r="N211"/>
  <c r="O211" s="1"/>
  <c r="N212"/>
  <c r="O212" s="1"/>
  <c r="N213"/>
  <c r="N214"/>
  <c r="O214" s="1"/>
  <c r="N215"/>
  <c r="N216"/>
  <c r="P216" s="1"/>
  <c r="N217"/>
  <c r="P217" s="1"/>
  <c r="N218"/>
  <c r="O218" s="1"/>
  <c r="P218"/>
  <c r="N219"/>
  <c r="P219" s="1"/>
  <c r="N220"/>
  <c r="O220" s="1"/>
  <c r="N221"/>
  <c r="O221"/>
  <c r="N222"/>
  <c r="O222" s="1"/>
  <c r="N223"/>
  <c r="P223" s="1"/>
  <c r="R223" s="1"/>
  <c r="N224"/>
  <c r="N225"/>
  <c r="O225" s="1"/>
  <c r="N226"/>
  <c r="N227"/>
  <c r="P227" s="1"/>
  <c r="R227" s="1"/>
  <c r="N228"/>
  <c r="N229"/>
  <c r="O229"/>
  <c r="N230"/>
  <c r="O230" s="1"/>
  <c r="N231"/>
  <c r="P231" s="1"/>
  <c r="R231" s="1"/>
  <c r="N232"/>
  <c r="N233"/>
  <c r="P233" s="1"/>
  <c r="O233"/>
  <c r="N234"/>
  <c r="N235"/>
  <c r="P235" s="1"/>
  <c r="N236"/>
  <c r="N237"/>
  <c r="P237"/>
  <c r="N238"/>
  <c r="N239"/>
  <c r="P239" s="1"/>
  <c r="R239" s="1"/>
  <c r="N240"/>
  <c r="O240" s="1"/>
  <c r="N241"/>
  <c r="O241" s="1"/>
  <c r="N242"/>
  <c r="O242" s="1"/>
  <c r="N243"/>
  <c r="O243" s="1"/>
  <c r="N244"/>
  <c r="P244" s="1"/>
  <c r="N245"/>
  <c r="P245" s="1"/>
  <c r="N246"/>
  <c r="O246" s="1"/>
  <c r="N247"/>
  <c r="P247" s="1"/>
  <c r="N248"/>
  <c r="O248" s="1"/>
  <c r="N249"/>
  <c r="O249" s="1"/>
  <c r="N250"/>
  <c r="O250" s="1"/>
  <c r="N251"/>
  <c r="O251" s="1"/>
  <c r="N252"/>
  <c r="P252" s="1"/>
  <c r="R252" s="1"/>
  <c r="N253"/>
  <c r="P253" s="1"/>
  <c r="N254"/>
  <c r="P254" s="1"/>
  <c r="N255"/>
  <c r="P255" s="1"/>
  <c r="N256"/>
  <c r="P256" s="1"/>
  <c r="R256" s="1"/>
  <c r="N257"/>
  <c r="N258"/>
  <c r="O258" s="1"/>
  <c r="N259"/>
  <c r="P259" s="1"/>
  <c r="N260"/>
  <c r="P260" s="1"/>
  <c r="R260" s="1"/>
  <c r="N261"/>
  <c r="N262"/>
  <c r="O262" s="1"/>
  <c r="P262"/>
  <c r="N263"/>
  <c r="P263" s="1"/>
  <c r="N264"/>
  <c r="O264" s="1"/>
  <c r="N265"/>
  <c r="N266"/>
  <c r="O266" s="1"/>
  <c r="P266"/>
  <c r="N267"/>
  <c r="O267" s="1"/>
  <c r="P267"/>
  <c r="N268"/>
  <c r="O268" s="1"/>
  <c r="N269"/>
  <c r="O269" s="1"/>
  <c r="P269"/>
  <c r="N270"/>
  <c r="P270" s="1"/>
  <c r="N271"/>
  <c r="P271" s="1"/>
  <c r="R271" s="1"/>
  <c r="N272"/>
  <c r="P272" s="1"/>
  <c r="R272" s="1"/>
  <c r="N273"/>
  <c r="O273" s="1"/>
  <c r="N274"/>
  <c r="N275"/>
  <c r="O275" s="1"/>
  <c r="N276"/>
  <c r="O276" s="1"/>
  <c r="N277"/>
  <c r="P277"/>
  <c r="N278"/>
  <c r="N279"/>
  <c r="P279" s="1"/>
  <c r="R279" s="1"/>
  <c r="N280"/>
  <c r="P280" s="1"/>
  <c r="N281"/>
  <c r="O281" s="1"/>
  <c r="P281"/>
  <c r="N282"/>
  <c r="P282" s="1"/>
  <c r="N283"/>
  <c r="P283" s="1"/>
  <c r="N284"/>
  <c r="P284" s="1"/>
  <c r="R284" s="1"/>
  <c r="N285"/>
  <c r="O285"/>
  <c r="N286"/>
  <c r="P286" s="1"/>
  <c r="O286"/>
  <c r="N287"/>
  <c r="O287" s="1"/>
  <c r="P287"/>
  <c r="N288"/>
  <c r="O288" s="1"/>
  <c r="N290"/>
  <c r="P290"/>
  <c r="N294"/>
  <c r="P294"/>
  <c r="N295"/>
  <c r="O295" s="1"/>
  <c r="P295"/>
  <c r="N296"/>
  <c r="O296" s="1"/>
  <c r="N297"/>
  <c r="O297"/>
  <c r="N298"/>
  <c r="P298"/>
  <c r="R298" s="1"/>
  <c r="N299"/>
  <c r="P299"/>
  <c r="N300"/>
  <c r="O300" s="1"/>
  <c r="N301"/>
  <c r="P301" s="1"/>
  <c r="O301"/>
  <c r="N302"/>
  <c r="P302"/>
  <c r="R302" s="1"/>
  <c r="N303"/>
  <c r="P303" s="1"/>
  <c r="O303"/>
  <c r="N304"/>
  <c r="O304" s="1"/>
  <c r="N305"/>
  <c r="O305"/>
  <c r="N306"/>
  <c r="N307"/>
  <c r="N308"/>
  <c r="O308" s="1"/>
  <c r="P308"/>
  <c r="N309"/>
  <c r="P309" s="1"/>
  <c r="N310"/>
  <c r="O310" s="1"/>
  <c r="N311"/>
  <c r="N312"/>
  <c r="P312" s="1"/>
  <c r="O312"/>
  <c r="N313"/>
  <c r="O313" s="1"/>
  <c r="N314"/>
  <c r="O314" s="1"/>
  <c r="N315"/>
  <c r="N316"/>
  <c r="O316" s="1"/>
  <c r="P316"/>
  <c r="N317"/>
  <c r="P317" s="1"/>
  <c r="N318"/>
  <c r="O318" s="1"/>
  <c r="N319"/>
  <c r="N320"/>
  <c r="O320" s="1"/>
  <c r="N321"/>
  <c r="O321"/>
  <c r="N322"/>
  <c r="P322" s="1"/>
  <c r="R322" s="1"/>
  <c r="O322"/>
  <c r="N323"/>
  <c r="O323" s="1"/>
  <c r="P323"/>
  <c r="N324"/>
  <c r="O324" s="1"/>
  <c r="N325"/>
  <c r="P325"/>
  <c r="N326"/>
  <c r="P326"/>
  <c r="N327"/>
  <c r="O327" s="1"/>
  <c r="P327"/>
  <c r="N328"/>
  <c r="O328" s="1"/>
  <c r="N329"/>
  <c r="P329"/>
  <c r="N330"/>
  <c r="O330"/>
  <c r="N331"/>
  <c r="P331"/>
  <c r="N332"/>
  <c r="O332" s="1"/>
  <c r="N333"/>
  <c r="P333" s="1"/>
  <c r="O333"/>
  <c r="N334"/>
  <c r="O334" s="1"/>
  <c r="P334"/>
  <c r="N335"/>
  <c r="P335"/>
  <c r="N336"/>
  <c r="O336" s="1"/>
  <c r="N337"/>
  <c r="P337"/>
  <c r="N338"/>
  <c r="P338" s="1"/>
  <c r="O338"/>
  <c r="N5"/>
  <c r="O5" s="1"/>
  <c r="P5"/>
  <c r="R5" s="1"/>
  <c r="O253"/>
  <c r="O237"/>
  <c r="O87"/>
  <c r="O68"/>
  <c r="O337"/>
  <c r="O260"/>
  <c r="O196"/>
  <c r="O168"/>
  <c r="O140"/>
  <c r="O131"/>
  <c r="O104"/>
  <c r="O95"/>
  <c r="O86"/>
  <c r="O76"/>
  <c r="O67"/>
  <c r="O40"/>
  <c r="O31"/>
  <c r="O326"/>
  <c r="O317"/>
  <c r="O299"/>
  <c r="P321"/>
  <c r="P285"/>
  <c r="P264"/>
  <c r="P243"/>
  <c r="P221"/>
  <c r="P181"/>
  <c r="P141"/>
  <c r="P125"/>
  <c r="R125" s="1"/>
  <c r="P61"/>
  <c r="P43"/>
  <c r="P20"/>
  <c r="R20" s="1"/>
  <c r="R197" i="51"/>
  <c r="S197"/>
  <c r="U197" s="1"/>
  <c r="R145"/>
  <c r="R88"/>
  <c r="S88"/>
  <c r="U88" s="1"/>
  <c r="R26"/>
  <c r="S26"/>
  <c r="U26" s="1"/>
  <c r="O277" i="31"/>
  <c r="O245"/>
  <c r="O151"/>
  <c r="O132"/>
  <c r="O23"/>
  <c r="P44"/>
  <c r="S243" i="51"/>
  <c r="U243" s="1"/>
  <c r="P149" i="31"/>
  <c r="O149"/>
  <c r="O109"/>
  <c r="P101"/>
  <c r="O101"/>
  <c r="P85"/>
  <c r="O85"/>
  <c r="O77"/>
  <c r="P77"/>
  <c r="P45"/>
  <c r="O45"/>
  <c r="O29"/>
  <c r="P29"/>
  <c r="O259"/>
  <c r="O235"/>
  <c r="O204"/>
  <c r="O185"/>
  <c r="O176"/>
  <c r="O148"/>
  <c r="O139"/>
  <c r="O130"/>
  <c r="O103"/>
  <c r="O94"/>
  <c r="O66"/>
  <c r="O48"/>
  <c r="O39"/>
  <c r="O30"/>
  <c r="O11"/>
  <c r="O335"/>
  <c r="O325"/>
  <c r="O298"/>
  <c r="O284"/>
  <c r="P330"/>
  <c r="P320"/>
  <c r="P180"/>
  <c r="P153"/>
  <c r="R153" s="1"/>
  <c r="P124"/>
  <c r="P108"/>
  <c r="P60"/>
  <c r="S165" i="51"/>
  <c r="U165" s="1"/>
  <c r="S144"/>
  <c r="U144" s="1"/>
  <c r="R106"/>
  <c r="S106"/>
  <c r="U106" s="1"/>
  <c r="R41"/>
  <c r="S41"/>
  <c r="U41" s="1"/>
  <c r="P229" i="31"/>
  <c r="O100"/>
  <c r="R192" i="51"/>
  <c r="R85"/>
  <c r="S85"/>
  <c r="U85" s="1"/>
  <c r="M10" i="54"/>
  <c r="O10" s="1"/>
  <c r="L10"/>
  <c r="O156" i="31"/>
  <c r="P240"/>
  <c r="R240" s="1"/>
  <c r="O164"/>
  <c r="O119"/>
  <c r="O91"/>
  <c r="O27"/>
  <c r="P328"/>
  <c r="S124" i="51"/>
  <c r="U124" s="1"/>
  <c r="R124"/>
  <c r="O231" i="31"/>
  <c r="O210"/>
  <c r="O201"/>
  <c r="O172"/>
  <c r="O163"/>
  <c r="O145"/>
  <c r="O127"/>
  <c r="O118"/>
  <c r="O99"/>
  <c r="O72"/>
  <c r="O63"/>
  <c r="O54"/>
  <c r="O35"/>
  <c r="O26"/>
  <c r="O17"/>
  <c r="O8"/>
  <c r="O294"/>
  <c r="P305"/>
  <c r="P199"/>
  <c r="P188"/>
  <c r="P162"/>
  <c r="R162" s="1"/>
  <c r="P133"/>
  <c r="P117"/>
  <c r="P89"/>
  <c r="P52"/>
  <c r="R52" s="1"/>
  <c r="S205" i="51"/>
  <c r="U205" s="1"/>
  <c r="R205"/>
  <c r="S137"/>
  <c r="U137" s="1"/>
  <c r="R137"/>
  <c r="S100"/>
  <c r="U100" s="1"/>
  <c r="R100"/>
  <c r="S91"/>
  <c r="U91" s="1"/>
  <c r="R91"/>
  <c r="R74"/>
  <c r="S74"/>
  <c r="U74" s="1"/>
  <c r="S18"/>
  <c r="U18" s="1"/>
  <c r="R18"/>
  <c r="S12"/>
  <c r="U12" s="1"/>
  <c r="R12"/>
  <c r="R81"/>
  <c r="O183" i="31"/>
  <c r="O36"/>
  <c r="R8" i="51"/>
  <c r="S8"/>
  <c r="U8" s="1"/>
  <c r="O279" i="31"/>
  <c r="O263"/>
  <c r="O255"/>
  <c r="O247"/>
  <c r="O239"/>
  <c r="O209"/>
  <c r="O144"/>
  <c r="O135"/>
  <c r="O116"/>
  <c r="O71"/>
  <c r="O25"/>
  <c r="O7"/>
  <c r="O331"/>
  <c r="O302"/>
  <c r="O290"/>
  <c r="P225"/>
  <c r="P208"/>
  <c r="P198"/>
  <c r="R198" s="1"/>
  <c r="P88"/>
  <c r="P69"/>
  <c r="P51"/>
  <c r="R240" i="51"/>
  <c r="S240"/>
  <c r="U240" s="1"/>
  <c r="S204"/>
  <c r="U204" s="1"/>
  <c r="S155"/>
  <c r="U155" s="1"/>
  <c r="R155"/>
  <c r="R147"/>
  <c r="R141"/>
  <c r="S141"/>
  <c r="U141" s="1"/>
  <c r="R104"/>
  <c r="O92" i="31"/>
  <c r="P297"/>
  <c r="U219" i="51"/>
  <c r="R219"/>
  <c r="S211"/>
  <c r="U211" s="1"/>
  <c r="R211"/>
  <c r="R180"/>
  <c r="O143" i="31"/>
  <c r="O115"/>
  <c r="O79"/>
  <c r="O24"/>
  <c r="O15"/>
  <c r="P313"/>
  <c r="S117" i="51"/>
  <c r="U117" s="1"/>
  <c r="R113"/>
  <c r="S107"/>
  <c r="U107" s="1"/>
  <c r="R107"/>
  <c r="R89"/>
  <c r="S89"/>
  <c r="U89" s="1"/>
  <c r="S44"/>
  <c r="U44" s="1"/>
  <c r="R44"/>
  <c r="R9"/>
  <c r="S9"/>
  <c r="U9" s="1"/>
  <c r="L15" i="54"/>
  <c r="R224" i="51"/>
  <c r="S224"/>
  <c r="U224" s="1"/>
  <c r="R202"/>
  <c r="U202"/>
  <c r="R160"/>
  <c r="R132"/>
  <c r="R234"/>
  <c r="S234"/>
  <c r="U234" s="1"/>
  <c r="R42"/>
  <c r="S42"/>
  <c r="U42" s="1"/>
  <c r="S76"/>
  <c r="U76" s="1"/>
  <c r="R76"/>
  <c r="L8" i="54"/>
  <c r="O8"/>
  <c r="R28" i="51"/>
  <c r="S17"/>
  <c r="U17" s="1"/>
  <c r="R67"/>
  <c r="R60"/>
  <c r="R35"/>
  <c r="R20"/>
  <c r="S5"/>
  <c r="U5" s="1"/>
  <c r="P63" i="56"/>
  <c r="R63" s="1"/>
  <c r="P57"/>
  <c r="R57" s="1"/>
  <c r="P52"/>
  <c r="R52" s="1"/>
  <c r="O58"/>
  <c r="P26"/>
  <c r="R26" s="1"/>
  <c r="P41"/>
  <c r="R41" s="1"/>
  <c r="P34"/>
  <c r="R34" s="1"/>
  <c r="O42"/>
  <c r="O9"/>
  <c r="P28"/>
  <c r="R28" s="1"/>
  <c r="P12"/>
  <c r="R12" s="1"/>
  <c r="P18"/>
  <c r="R18" s="1"/>
  <c r="P49"/>
  <c r="R49" s="1"/>
  <c r="O55"/>
  <c r="P31"/>
  <c r="R31" s="1"/>
  <c r="P44"/>
  <c r="R44" s="1"/>
  <c r="O50"/>
  <c r="O32"/>
  <c r="P6"/>
  <c r="R6" s="1"/>
  <c r="O10"/>
  <c r="P36"/>
  <c r="R36" s="1"/>
  <c r="P46"/>
  <c r="R46" s="1"/>
  <c r="P7"/>
  <c r="R7" s="1"/>
  <c r="O11"/>
  <c r="P20"/>
  <c r="R20" s="1"/>
  <c r="O24"/>
  <c r="O47"/>
  <c r="O60"/>
  <c r="O16"/>
  <c r="P29"/>
  <c r="R29" s="1"/>
  <c r="P21"/>
  <c r="R21" s="1"/>
  <c r="O5"/>
  <c r="O13"/>
  <c r="O19"/>
  <c r="O27"/>
  <c r="O35"/>
  <c r="O45"/>
  <c r="O53"/>
  <c r="O61"/>
  <c r="O8"/>
  <c r="O22"/>
  <c r="O30"/>
  <c r="O40"/>
  <c r="O48"/>
  <c r="O56"/>
  <c r="O64"/>
  <c r="O33"/>
  <c r="O43"/>
  <c r="O51"/>
  <c r="O59"/>
  <c r="O54"/>
  <c r="O62"/>
  <c r="M4" i="54"/>
  <c r="O4" s="1"/>
  <c r="R239" i="51"/>
  <c r="R223"/>
  <c r="R215"/>
  <c r="R207"/>
  <c r="R199"/>
  <c r="R191"/>
  <c r="R183"/>
  <c r="R175"/>
  <c r="R167"/>
  <c r="R159"/>
  <c r="R151"/>
  <c r="R143"/>
  <c r="R135"/>
  <c r="R119"/>
  <c r="R111"/>
  <c r="R79"/>
  <c r="R71"/>
  <c r="R63"/>
  <c r="R55"/>
  <c r="R47"/>
  <c r="R39"/>
  <c r="R31"/>
  <c r="R23"/>
  <c r="R15"/>
  <c r="R7"/>
  <c r="S238"/>
  <c r="U238" s="1"/>
  <c r="S230"/>
  <c r="U230" s="1"/>
  <c r="S222"/>
  <c r="U222"/>
  <c r="S214"/>
  <c r="U214" s="1"/>
  <c r="S206"/>
  <c r="U206" s="1"/>
  <c r="S190"/>
  <c r="U190" s="1"/>
  <c r="S174"/>
  <c r="U174" s="1"/>
  <c r="S166"/>
  <c r="U166"/>
  <c r="S150"/>
  <c r="U150" s="1"/>
  <c r="S142"/>
  <c r="U142" s="1"/>
  <c r="S134"/>
  <c r="U134"/>
  <c r="S126"/>
  <c r="U126" s="1"/>
  <c r="S118"/>
  <c r="U118" s="1"/>
  <c r="S110"/>
  <c r="U110" s="1"/>
  <c r="S102"/>
  <c r="U102"/>
  <c r="S94"/>
  <c r="U94" s="1"/>
  <c r="S86"/>
  <c r="U86" s="1"/>
  <c r="S78"/>
  <c r="U78" s="1"/>
  <c r="S70"/>
  <c r="U70" s="1"/>
  <c r="S62"/>
  <c r="U62" s="1"/>
  <c r="S54"/>
  <c r="U54"/>
  <c r="S46"/>
  <c r="U46" s="1"/>
  <c r="S38"/>
  <c r="U38" s="1"/>
  <c r="S22"/>
  <c r="U22" s="1"/>
  <c r="S14"/>
  <c r="U14" s="1"/>
  <c r="S6"/>
  <c r="U6" s="1"/>
  <c r="O216" i="31"/>
  <c r="P212"/>
  <c r="P211"/>
  <c r="R211" s="1"/>
  <c r="L18" i="50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R280" i="31"/>
  <c r="R281"/>
  <c r="R282"/>
  <c r="R283"/>
  <c r="R286"/>
  <c r="R290"/>
  <c r="R292"/>
  <c r="R293"/>
  <c r="R294"/>
  <c r="R169"/>
  <c r="R176"/>
  <c r="R180"/>
  <c r="R181"/>
  <c r="R183"/>
  <c r="R185"/>
  <c r="R188"/>
  <c r="R189"/>
  <c r="R191"/>
  <c r="R192"/>
  <c r="R197"/>
  <c r="R199"/>
  <c r="R201"/>
  <c r="R202"/>
  <c r="R205"/>
  <c r="R206"/>
  <c r="R207"/>
  <c r="R208"/>
  <c r="R209"/>
  <c r="R210"/>
  <c r="R212"/>
  <c r="R216"/>
  <c r="R217"/>
  <c r="R218"/>
  <c r="R219"/>
  <c r="R221"/>
  <c r="R225"/>
  <c r="R229"/>
  <c r="R233"/>
  <c r="R235"/>
  <c r="R237"/>
  <c r="R243"/>
  <c r="R244"/>
  <c r="R245"/>
  <c r="R247"/>
  <c r="R253"/>
  <c r="R254"/>
  <c r="R255"/>
  <c r="R259"/>
  <c r="R262"/>
  <c r="R263"/>
  <c r="R264"/>
  <c r="R266"/>
  <c r="R267"/>
  <c r="R269"/>
  <c r="R270"/>
  <c r="R277"/>
  <c r="R168"/>
  <c r="R15"/>
  <c r="R19"/>
  <c r="R21"/>
  <c r="R23"/>
  <c r="R24"/>
  <c r="R25"/>
  <c r="R26"/>
  <c r="R27"/>
  <c r="R29"/>
  <c r="R31"/>
  <c r="R33"/>
  <c r="R34"/>
  <c r="R35"/>
  <c r="R37"/>
  <c r="R39"/>
  <c r="R41"/>
  <c r="R43"/>
  <c r="R44"/>
  <c r="R45"/>
  <c r="R46"/>
  <c r="R48"/>
  <c r="R51"/>
  <c r="R54"/>
  <c r="R55"/>
  <c r="R56"/>
  <c r="R60"/>
  <c r="R61"/>
  <c r="R63"/>
  <c r="R66"/>
  <c r="R67"/>
  <c r="R69"/>
  <c r="R71"/>
  <c r="R77"/>
  <c r="R81"/>
  <c r="R85"/>
  <c r="R86"/>
  <c r="R87"/>
  <c r="R88"/>
  <c r="R89"/>
  <c r="R90"/>
  <c r="R91"/>
  <c r="R94"/>
  <c r="R95"/>
  <c r="R99"/>
  <c r="R101"/>
  <c r="R102"/>
  <c r="R103"/>
  <c r="R106"/>
  <c r="R107"/>
  <c r="R108"/>
  <c r="R113"/>
  <c r="R114"/>
  <c r="R115"/>
  <c r="R117"/>
  <c r="R122"/>
  <c r="R123"/>
  <c r="R124"/>
  <c r="R127"/>
  <c r="R131"/>
  <c r="R132"/>
  <c r="R133"/>
  <c r="R135"/>
  <c r="R139"/>
  <c r="R140"/>
  <c r="R141"/>
  <c r="R143"/>
  <c r="R145"/>
  <c r="R147"/>
  <c r="R149"/>
  <c r="R150"/>
  <c r="R151"/>
  <c r="R152"/>
  <c r="R156"/>
  <c r="R160"/>
  <c r="R163"/>
  <c r="R164"/>
  <c r="R7"/>
  <c r="R11"/>
  <c r="R13"/>
  <c r="K15" i="50"/>
  <c r="R287" i="31"/>
  <c r="R291"/>
  <c r="R295"/>
  <c r="R301"/>
  <c r="R303"/>
  <c r="R308"/>
  <c r="R309"/>
  <c r="R312"/>
  <c r="R313"/>
  <c r="R316"/>
  <c r="R317"/>
  <c r="R320"/>
  <c r="R321"/>
  <c r="R323"/>
  <c r="R327"/>
  <c r="R328"/>
  <c r="R330"/>
  <c r="R335"/>
  <c r="R337"/>
  <c r="R338"/>
  <c r="R297"/>
  <c r="R325"/>
  <c r="R289"/>
  <c r="R334"/>
  <c r="R329"/>
  <c r="R299"/>
  <c r="R285"/>
  <c r="R333"/>
  <c r="R331"/>
  <c r="R305"/>
  <c r="R326"/>
  <c r="O271" l="1"/>
  <c r="O25" i="56"/>
  <c r="O23"/>
  <c r="P17"/>
  <c r="R17" s="1"/>
  <c r="O256" i="31"/>
  <c r="P154"/>
  <c r="R154" s="1"/>
  <c r="P332"/>
  <c r="R332" s="1"/>
  <c r="O205"/>
  <c r="O197"/>
  <c r="P310"/>
  <c r="R310" s="1"/>
  <c r="P249"/>
  <c r="R249" s="1"/>
  <c r="P241"/>
  <c r="R241" s="1"/>
  <c r="O194"/>
  <c r="O190"/>
  <c r="P186"/>
  <c r="R186" s="1"/>
  <c r="O182"/>
  <c r="P178"/>
  <c r="R178" s="1"/>
  <c r="P137"/>
  <c r="R137" s="1"/>
  <c r="P128"/>
  <c r="R128" s="1"/>
  <c r="P64"/>
  <c r="R64" s="1"/>
  <c r="P50"/>
  <c r="R50" s="1"/>
  <c r="O223"/>
  <c r="P93"/>
  <c r="R93" s="1"/>
  <c r="S242" i="51"/>
  <c r="U242" s="1"/>
  <c r="R232"/>
  <c r="S210"/>
  <c r="U210" s="1"/>
  <c r="R201"/>
  <c r="R187"/>
  <c r="R163"/>
  <c r="R97"/>
  <c r="S75"/>
  <c r="U75" s="1"/>
  <c r="S43"/>
  <c r="U43" s="1"/>
  <c r="O272" i="31"/>
  <c r="P200"/>
  <c r="R200" s="1"/>
  <c r="O158"/>
  <c r="O227"/>
  <c r="P336"/>
  <c r="R336" s="1"/>
  <c r="P324"/>
  <c r="R324" s="1"/>
  <c r="P304"/>
  <c r="R304" s="1"/>
  <c r="P300"/>
  <c r="R300" s="1"/>
  <c r="P296"/>
  <c r="R296" s="1"/>
  <c r="P288"/>
  <c r="R288" s="1"/>
  <c r="P273"/>
  <c r="R273" s="1"/>
  <c r="P268"/>
  <c r="R268" s="1"/>
  <c r="P258"/>
  <c r="R258" s="1"/>
  <c r="P214"/>
  <c r="R214" s="1"/>
  <c r="P146"/>
  <c r="R146" s="1"/>
  <c r="O81"/>
  <c r="P32"/>
  <c r="R32" s="1"/>
  <c r="O192"/>
  <c r="O46"/>
  <c r="P251"/>
  <c r="R251" s="1"/>
  <c r="P75"/>
  <c r="R75" s="1"/>
  <c r="R226" i="51"/>
  <c r="R221"/>
  <c r="S195"/>
  <c r="U195" s="1"/>
  <c r="S181"/>
  <c r="U181" s="1"/>
  <c r="S115"/>
  <c r="U115" s="1"/>
  <c r="S80"/>
  <c r="U80" s="1"/>
  <c r="O280" i="31"/>
  <c r="O252"/>
  <c r="P314"/>
  <c r="R314" s="1"/>
  <c r="P248"/>
  <c r="R248" s="1"/>
  <c r="O244"/>
  <c r="P193"/>
  <c r="R193" s="1"/>
  <c r="O189"/>
  <c r="P166"/>
  <c r="R166" s="1"/>
  <c r="O150"/>
  <c r="O98"/>
  <c r="O90"/>
  <c r="P59"/>
  <c r="R59" s="1"/>
  <c r="O21"/>
  <c r="P6"/>
  <c r="R6" s="1"/>
  <c r="O106"/>
  <c r="P222"/>
  <c r="R222" s="1"/>
  <c r="P62"/>
  <c r="R62" s="1"/>
  <c r="O169"/>
  <c r="O96"/>
  <c r="O10"/>
  <c r="R203" i="51"/>
  <c r="R140"/>
  <c r="S61"/>
  <c r="U61" s="1"/>
  <c r="S56"/>
  <c r="U56" s="1"/>
  <c r="P318" i="31"/>
  <c r="R318" s="1"/>
  <c r="P184"/>
  <c r="R184" s="1"/>
  <c r="P170"/>
  <c r="R170" s="1"/>
  <c r="O126"/>
  <c r="O107"/>
  <c r="P97"/>
  <c r="R97" s="1"/>
  <c r="P74"/>
  <c r="R74" s="1"/>
  <c r="P70"/>
  <c r="R70" s="1"/>
  <c r="P58"/>
  <c r="R58" s="1"/>
  <c r="P9"/>
  <c r="R9" s="1"/>
  <c r="O83"/>
  <c r="P179"/>
  <c r="R179" s="1"/>
  <c r="S208" i="51"/>
  <c r="U208" s="1"/>
  <c r="R84"/>
  <c r="P275" i="31"/>
  <c r="R275" s="1"/>
  <c r="P136"/>
  <c r="R136" s="1"/>
  <c r="R188" i="51"/>
  <c r="S98"/>
  <c r="U98" s="1"/>
  <c r="S93"/>
  <c r="U93" s="1"/>
  <c r="S40"/>
  <c r="U40" s="1"/>
  <c r="S21"/>
  <c r="U21" s="1"/>
  <c r="P250" i="31"/>
  <c r="R250" s="1"/>
  <c r="P246"/>
  <c r="R246" s="1"/>
  <c r="P242"/>
  <c r="R242" s="1"/>
  <c r="O191"/>
  <c r="P187"/>
  <c r="R187" s="1"/>
  <c r="P174"/>
  <c r="R174" s="1"/>
  <c r="P129"/>
  <c r="R129" s="1"/>
  <c r="P120"/>
  <c r="R120" s="1"/>
  <c r="P111"/>
  <c r="R111" s="1"/>
  <c r="P73"/>
  <c r="R73" s="1"/>
  <c r="P65"/>
  <c r="R65" s="1"/>
  <c r="O13"/>
  <c r="P121"/>
  <c r="R121" s="1"/>
  <c r="S233" i="51"/>
  <c r="U233" s="1"/>
  <c r="S228"/>
  <c r="U228" s="1"/>
  <c r="R177"/>
  <c r="S161"/>
  <c r="U161" s="1"/>
  <c r="S24"/>
  <c r="U24" s="1"/>
  <c r="O134" i="31"/>
  <c r="S30" i="51"/>
  <c r="U30" s="1"/>
  <c r="R127"/>
  <c r="S57"/>
  <c r="U57" s="1"/>
  <c r="S27"/>
  <c r="U27" s="1"/>
  <c r="S122"/>
  <c r="U122" s="1"/>
  <c r="S172"/>
  <c r="U172" s="1"/>
  <c r="S32"/>
  <c r="U32" s="1"/>
  <c r="R176"/>
  <c r="R171"/>
  <c r="R148"/>
  <c r="R108"/>
  <c r="R49"/>
  <c r="R48"/>
  <c r="S198"/>
  <c r="U198" s="1"/>
  <c r="S182"/>
  <c r="U182" s="1"/>
  <c r="R103"/>
  <c r="R231"/>
  <c r="R209"/>
  <c r="R51"/>
  <c r="R109"/>
  <c r="S244"/>
  <c r="U244" s="1"/>
  <c r="S173"/>
  <c r="U173" s="1"/>
  <c r="S168"/>
  <c r="U168" s="1"/>
  <c r="R164"/>
  <c r="S152"/>
  <c r="U152" s="1"/>
  <c r="S149"/>
  <c r="U149" s="1"/>
  <c r="S129"/>
  <c r="U129" s="1"/>
  <c r="S123"/>
  <c r="U123" s="1"/>
  <c r="S114"/>
  <c r="U114" s="1"/>
  <c r="S99"/>
  <c r="U99" s="1"/>
  <c r="S96"/>
  <c r="U96" s="1"/>
  <c r="S50"/>
  <c r="U50" s="1"/>
  <c r="S34"/>
  <c r="U34" s="1"/>
  <c r="S25"/>
  <c r="U25" s="1"/>
  <c r="S11"/>
  <c r="U11" s="1"/>
  <c r="S158"/>
  <c r="U158" s="1"/>
  <c r="R87"/>
  <c r="S13"/>
  <c r="U13" s="1"/>
  <c r="S53"/>
  <c r="U53" s="1"/>
  <c r="S64"/>
  <c r="U64" s="1"/>
  <c r="R229"/>
  <c r="S227"/>
  <c r="U227" s="1"/>
  <c r="R225"/>
  <c r="R213"/>
  <c r="S186"/>
  <c r="U186" s="1"/>
  <c r="R184"/>
  <c r="S178"/>
  <c r="U178" s="1"/>
  <c r="S169"/>
  <c r="U169" s="1"/>
  <c r="S154"/>
  <c r="U154" s="1"/>
  <c r="S146"/>
  <c r="U146" s="1"/>
  <c r="S139"/>
  <c r="U139" s="1"/>
  <c r="S130"/>
  <c r="U130" s="1"/>
  <c r="R125"/>
  <c r="R112"/>
  <c r="R105"/>
  <c r="R101"/>
  <c r="S77"/>
  <c r="U77" s="1"/>
  <c r="S68"/>
  <c r="U68" s="1"/>
  <c r="S19"/>
  <c r="U19" s="1"/>
  <c r="R16"/>
  <c r="M24" i="54"/>
  <c r="O24" s="1"/>
  <c r="L18"/>
  <c r="L22"/>
  <c r="L21"/>
  <c r="M23"/>
  <c r="O23" s="1"/>
  <c r="M17"/>
  <c r="O17" s="1"/>
  <c r="M12"/>
  <c r="O12" s="1"/>
  <c r="M5"/>
  <c r="O5" s="1"/>
  <c r="M19"/>
  <c r="O19" s="1"/>
  <c r="L16"/>
  <c r="M13"/>
  <c r="O13" s="1"/>
  <c r="M9"/>
  <c r="O9" s="1"/>
  <c r="M20"/>
  <c r="O20" s="1"/>
  <c r="P315" i="31"/>
  <c r="R315" s="1"/>
  <c r="O315"/>
  <c r="P307"/>
  <c r="R307" s="1"/>
  <c r="O307"/>
  <c r="P159"/>
  <c r="R159" s="1"/>
  <c r="O159"/>
  <c r="P142"/>
  <c r="R142" s="1"/>
  <c r="O142"/>
  <c r="P84"/>
  <c r="R84" s="1"/>
  <c r="O84"/>
  <c r="O47"/>
  <c r="P47"/>
  <c r="R47" s="1"/>
  <c r="R153" i="51"/>
  <c r="S153"/>
  <c r="U153" s="1"/>
  <c r="R58"/>
  <c r="S58"/>
  <c r="U58" s="1"/>
  <c r="O217" i="31"/>
  <c r="S170" i="51"/>
  <c r="U170" s="1"/>
  <c r="P306" i="31"/>
  <c r="R306" s="1"/>
  <c r="O306"/>
  <c r="P278"/>
  <c r="R278" s="1"/>
  <c r="O278"/>
  <c r="P238"/>
  <c r="R238" s="1"/>
  <c r="O238"/>
  <c r="P203"/>
  <c r="R203" s="1"/>
  <c r="O203"/>
  <c r="P177"/>
  <c r="R177" s="1"/>
  <c r="O177"/>
  <c r="P161"/>
  <c r="R161" s="1"/>
  <c r="O161"/>
  <c r="O78"/>
  <c r="P78"/>
  <c r="R78" s="1"/>
  <c r="O57"/>
  <c r="P57"/>
  <c r="R57" s="1"/>
  <c r="P49"/>
  <c r="R49" s="1"/>
  <c r="O49"/>
  <c r="P16"/>
  <c r="R16" s="1"/>
  <c r="O16"/>
  <c r="O207"/>
  <c r="O123"/>
  <c r="S235" i="51"/>
  <c r="U235" s="1"/>
  <c r="R235"/>
  <c r="M11" i="54"/>
  <c r="O11" s="1"/>
  <c r="L11"/>
  <c r="P261" i="31"/>
  <c r="R261" s="1"/>
  <c r="O261"/>
  <c r="P236"/>
  <c r="R236" s="1"/>
  <c r="O236"/>
  <c r="O228"/>
  <c r="P228"/>
  <c r="R228" s="1"/>
  <c r="P175"/>
  <c r="R175" s="1"/>
  <c r="O175"/>
  <c r="P167"/>
  <c r="R167" s="1"/>
  <c r="O167"/>
  <c r="R216" i="51"/>
  <c r="S216"/>
  <c r="U216" s="1"/>
  <c r="S185"/>
  <c r="U185" s="1"/>
  <c r="R185"/>
  <c r="S138"/>
  <c r="U138" s="1"/>
  <c r="R138"/>
  <c r="P37" i="56"/>
  <c r="R37" s="1"/>
  <c r="O37"/>
  <c r="R179" i="51"/>
  <c r="P220" i="31"/>
  <c r="R220" s="1"/>
  <c r="O319"/>
  <c r="P319"/>
  <c r="R319" s="1"/>
  <c r="O311"/>
  <c r="P311"/>
  <c r="R311" s="1"/>
  <c r="O265"/>
  <c r="P265"/>
  <c r="R265" s="1"/>
  <c r="P257"/>
  <c r="R257" s="1"/>
  <c r="O257"/>
  <c r="O232"/>
  <c r="P232"/>
  <c r="R232" s="1"/>
  <c r="P224"/>
  <c r="R224" s="1"/>
  <c r="O224"/>
  <c r="P213"/>
  <c r="R213" s="1"/>
  <c r="O213"/>
  <c r="O171"/>
  <c r="P171"/>
  <c r="R171" s="1"/>
  <c r="P155"/>
  <c r="R155" s="1"/>
  <c r="O155"/>
  <c r="O138"/>
  <c r="P138"/>
  <c r="R138" s="1"/>
  <c r="P105"/>
  <c r="R105" s="1"/>
  <c r="O105"/>
  <c r="O80"/>
  <c r="P80"/>
  <c r="R80" s="1"/>
  <c r="O18"/>
  <c r="P18"/>
  <c r="R18" s="1"/>
  <c r="O14"/>
  <c r="O309"/>
  <c r="P276"/>
  <c r="R276" s="1"/>
  <c r="S218" i="51"/>
  <c r="U218" s="1"/>
  <c r="R218"/>
  <c r="R136"/>
  <c r="S136"/>
  <c r="U136" s="1"/>
  <c r="S83"/>
  <c r="U83" s="1"/>
  <c r="R83"/>
  <c r="S236"/>
  <c r="U236" s="1"/>
  <c r="R236"/>
  <c r="S131"/>
  <c r="U131" s="1"/>
  <c r="R131"/>
  <c r="R95"/>
  <c r="O55" i="31"/>
  <c r="P230"/>
  <c r="R230" s="1"/>
  <c r="P112"/>
  <c r="R112" s="1"/>
  <c r="O22"/>
  <c r="O274"/>
  <c r="P274"/>
  <c r="R274" s="1"/>
  <c r="P234"/>
  <c r="R234" s="1"/>
  <c r="O234"/>
  <c r="P226"/>
  <c r="R226" s="1"/>
  <c r="O226"/>
  <c r="P215"/>
  <c r="R215" s="1"/>
  <c r="O215"/>
  <c r="O173"/>
  <c r="P173"/>
  <c r="R173" s="1"/>
  <c r="P165"/>
  <c r="R165" s="1"/>
  <c r="O165"/>
  <c r="O110"/>
  <c r="P110"/>
  <c r="R110" s="1"/>
  <c r="P82"/>
  <c r="R82" s="1"/>
  <c r="O82"/>
  <c r="P53"/>
  <c r="R53" s="1"/>
  <c r="O53"/>
  <c r="P28"/>
  <c r="R28" s="1"/>
  <c r="O28"/>
  <c r="P12"/>
  <c r="R12" s="1"/>
  <c r="O12"/>
  <c r="O282"/>
  <c r="O114"/>
  <c r="P157"/>
  <c r="R157" s="1"/>
  <c r="S237" i="51"/>
  <c r="U237" s="1"/>
  <c r="R237"/>
  <c r="R217"/>
  <c r="S217"/>
  <c r="U217" s="1"/>
  <c r="S189"/>
  <c r="U189" s="1"/>
  <c r="R189"/>
  <c r="S69"/>
  <c r="U69" s="1"/>
  <c r="R69"/>
  <c r="O270" i="31"/>
  <c r="O219"/>
  <c r="O283"/>
  <c r="R90" i="51"/>
  <c r="S90"/>
  <c r="U90" s="1"/>
  <c r="R72"/>
  <c r="S72"/>
  <c r="U72" s="1"/>
  <c r="R66"/>
  <c r="S66"/>
  <c r="U66" s="1"/>
  <c r="R37"/>
  <c r="S37"/>
  <c r="U37" s="1"/>
  <c r="L7" i="54"/>
  <c r="M7"/>
  <c r="O7" s="1"/>
  <c r="O202" i="31"/>
  <c r="R82" i="51"/>
  <c r="S82"/>
  <c r="U82" s="1"/>
  <c r="O254" i="31"/>
  <c r="R73" i="51"/>
  <c r="S73"/>
  <c r="U73" s="1"/>
  <c r="R65"/>
  <c r="S65"/>
  <c r="U65" s="1"/>
  <c r="M6" i="54"/>
  <c r="O6" s="1"/>
  <c r="L6"/>
  <c r="M14"/>
  <c r="O14" s="1"/>
</calcChain>
</file>

<file path=xl/sharedStrings.xml><?xml version="1.0" encoding="utf-8"?>
<sst xmlns="http://schemas.openxmlformats.org/spreadsheetml/2006/main" count="8792" uniqueCount="2341">
  <si>
    <t>StoSilco R 3,0 getönt (колерованная) C1</t>
  </si>
  <si>
    <t>StoSilco R 2,0 getönt  (колерованная) C1</t>
  </si>
  <si>
    <t>StoSilco R 1,5 getönt  (колерованная) C1</t>
  </si>
  <si>
    <t>StoSilco K 3,0 getönt (колерованная) C1</t>
  </si>
  <si>
    <t xml:space="preserve">StoSilco K 2,0 getönt (колерованная) C1 </t>
  </si>
  <si>
    <t xml:space="preserve">StoSilco K 1,5  getönt (колерованная) C1 </t>
  </si>
  <si>
    <t xml:space="preserve">StoLook Piccolo, Grundprogramm (основная программа) </t>
  </si>
  <si>
    <t>Sto Decolit Effect weiss (белая)</t>
  </si>
  <si>
    <t>Sto Decolit Effect getönt (колерованная) C1</t>
  </si>
  <si>
    <t>не содержащая вредных веществ матовая органическая дисперсионная краска с высокой степенью белизны. Хорошая укрывистость. Не содержит растворителей и пластификаторов, характеризуется крайне низкой эмиссией вредных веществ. Имеет сертификат TÜV, не содержит субстанций, вызывающих эффект потемнения.</t>
  </si>
  <si>
    <t>проверенная на отсутствие вредных примесей, дисперсионная краска с высокой укрывистостью. Однослойная дисперсионная краска, очень высокая степень белизны. Устойчива к мытью, не содержит растворителей и пластификаторов, с очень слабой эммисией вредных веществ, имеет сертификат TÜV как безвредный продукт, не содержит субстанций , способствующих образованию "черных пятен" (отложение копоти и пыли на стенах).</t>
  </si>
  <si>
    <t>усиленная клеем известковая краска, минеральная, устойчивая к мытью. Хорошая укрывистость, высокая степень белизны, не содержит консервантов, натурально-белая.</t>
  </si>
  <si>
    <t>08354-010</t>
  </si>
  <si>
    <t>Sto-Strukturwalze grob 110 мм, Ø 35 мм, прямой</t>
  </si>
  <si>
    <t>08354-011</t>
  </si>
  <si>
    <t>Sto-Strukturwalze grob 250 мм, Ø 74 мм, двустор. крепление</t>
  </si>
  <si>
    <t>08219-006</t>
  </si>
  <si>
    <t>Sto-Reliefwalze Eiche</t>
  </si>
  <si>
    <t>валик для создания рельефа</t>
  </si>
  <si>
    <t>Сопутствующие / вспомогательные товары</t>
  </si>
  <si>
    <t>ручка бюгельная из оцинкованной стали с пластиковой рукояткой</t>
  </si>
  <si>
    <t>08369-009</t>
  </si>
  <si>
    <t>Sto-Teleskopstange Aluminium gelb 117-200 см</t>
  </si>
  <si>
    <t>раздвижная прочная алюминиевая штанга, подходит для любых типов бюгелей</t>
  </si>
  <si>
    <t>08253-011</t>
  </si>
  <si>
    <t>Sto-Abstreifgitter Kunststoff gelb 27 x 29 см</t>
  </si>
  <si>
    <t>пластиковая решетка для раскатывания валика, желтая, опускается в ведро</t>
  </si>
  <si>
    <t>08281-004</t>
  </si>
  <si>
    <t>Sto-Farbwanne 22 x 27 см</t>
  </si>
  <si>
    <t>желтая пластиковая ванночка для раскатывания валика</t>
  </si>
  <si>
    <t>Акустические потолки и покрытия</t>
  </si>
  <si>
    <t>08283-001</t>
  </si>
  <si>
    <t>Federspachtel 160 mm</t>
  </si>
  <si>
    <t>металлический шпатель для заглаживания StoSilent Top Basic/ StoSilent Top Finish</t>
  </si>
  <si>
    <t>08288-029</t>
  </si>
  <si>
    <t>Sto-Spezialglätter 800x130mm</t>
  </si>
  <si>
    <t>кельма для проглаживания StoSilent Top Basic/ StoSilent Top Finish</t>
  </si>
  <si>
    <t>08288-039</t>
  </si>
  <si>
    <t>Aufziehglätte, gezahnt 4x4 mm</t>
  </si>
  <si>
    <t>08288-040</t>
  </si>
  <si>
    <t>Aufziehglätte, gezahnt 6x6 mm</t>
  </si>
  <si>
    <t>08288-042</t>
  </si>
  <si>
    <t>Aufziehglätte, gezahnt 10x10 mm</t>
  </si>
  <si>
    <t>17202-007</t>
  </si>
  <si>
    <t>Deckenspachtel 600 mm</t>
  </si>
  <si>
    <t>17202-009</t>
  </si>
  <si>
    <t>Deckenspachtel 1000 мм</t>
  </si>
  <si>
    <t>17202-010</t>
  </si>
  <si>
    <t>Sto-Deckenspachtel Verlangerung 2х500 mm</t>
  </si>
  <si>
    <t>17202-011</t>
  </si>
  <si>
    <t>Sto-Deckenspachtel Verlangerung 2x1 m</t>
  </si>
  <si>
    <t>08289-002</t>
  </si>
  <si>
    <t>Sto-Glattekelle Premium Kunststoff 280x135x1 mm</t>
  </si>
  <si>
    <t>пластиковая кельма для заглаживания StoSilent Top Basic, толщина 1 мм</t>
  </si>
  <si>
    <t>Полимерные полы и покрытия</t>
  </si>
  <si>
    <t>08255-001</t>
  </si>
  <si>
    <t>Sto-Zahnleistenkelle</t>
  </si>
  <si>
    <t>08359-003</t>
  </si>
  <si>
    <t>Sto-Stachelwalze Messing</t>
  </si>
  <si>
    <t>09679-188</t>
  </si>
  <si>
    <t>Ведро желтое с логотипом Sto - 0,8 литра</t>
  </si>
  <si>
    <t xml:space="preserve">StoLook Punto F rosso verona (красный веронский мрамор) </t>
  </si>
  <si>
    <t>"адгезионный мостик" для гладких оснований, может смешиваться с цементом</t>
  </si>
  <si>
    <t>01817-002</t>
  </si>
  <si>
    <t>StoSeal F 505 grau (серый),  600 мл</t>
  </si>
  <si>
    <t>01812-002</t>
  </si>
  <si>
    <t>StoSeal F 505 weiss (белый), 600 мл</t>
  </si>
  <si>
    <t>StoColor Sil weiss (белая)</t>
  </si>
  <si>
    <t>StoColor Sil getönt (колерованная) C1</t>
  </si>
  <si>
    <t>StoColor Sil Lasura</t>
  </si>
  <si>
    <t>StoColor Royal weiss (белая)</t>
  </si>
  <si>
    <t>StoColor Royal getönt (колерованная) C1</t>
  </si>
  <si>
    <t>StoColor Silco Fill weiss (белая)</t>
  </si>
  <si>
    <t>04399-002</t>
  </si>
  <si>
    <t>StoPrep Contact</t>
  </si>
  <si>
    <t>00749-018</t>
  </si>
  <si>
    <t>00749-019</t>
  </si>
  <si>
    <t>01245-001</t>
  </si>
  <si>
    <t>01245-003</t>
  </si>
  <si>
    <t>StoLevell In As</t>
  </si>
  <si>
    <t>минеральная (на основе гипса) шпаклевочная масса для выравнивания поверхности, заполнения трещин, швов</t>
  </si>
  <si>
    <t>минеральная финишная штукатурка с моделируемой структурой</t>
  </si>
  <si>
    <t>минеральная, армированная волокнами легкая штукатурка. Для теплоизоляционной кладки из кирпича, а также для смешанной кладки.</t>
  </si>
  <si>
    <t xml:space="preserve">натурально-белый готовый к применению эластичный материал на основе искусственных смол для тонкослойного поверхностного нанесения и заполнения трещин </t>
  </si>
  <si>
    <t>среднезернистое структурное покрытие, наносится методом набрызга</t>
  </si>
  <si>
    <t>StoMarlit K 1.5  getönt (колерованная)  C1</t>
  </si>
  <si>
    <t>Stolit R 6,0 getönt (колерованная) C1</t>
  </si>
  <si>
    <t>Stolit R 3,0 getönt (колерованная) C1</t>
  </si>
  <si>
    <t>Stolit R 2,0 getönt (колерованная) C1</t>
  </si>
  <si>
    <t xml:space="preserve">Stolit R 1,5 getönt (колерованная) C1 </t>
  </si>
  <si>
    <t>Stolit K 6,0 getönt (колерованная) C1</t>
  </si>
  <si>
    <t>Stolit K 3,0 getönt (колерованная) C1</t>
  </si>
  <si>
    <t>Stolit K 2,0 getönt (колерованная) C1</t>
  </si>
  <si>
    <t>Stolit K 1,5 getönt (колерованная) C1</t>
  </si>
  <si>
    <t>Stolit K 1,0 getönt (колерованная) C1</t>
  </si>
  <si>
    <t>StoLevell Deco getönt (колерованная) C1</t>
  </si>
  <si>
    <t>StoPrep Miral getönt (колерованное) C1</t>
  </si>
  <si>
    <t>Sto-Putzgrund getönt (колерованная) C1</t>
  </si>
  <si>
    <t>StoColor Select Satinmatt getönt (колерованное) C1</t>
  </si>
  <si>
    <t>00134-001</t>
  </si>
  <si>
    <t>StoNivellit weiss (белая)</t>
  </si>
  <si>
    <t>01383-008</t>
  </si>
  <si>
    <t>00105-038</t>
  </si>
  <si>
    <t>00107-001</t>
  </si>
  <si>
    <t>StoSil  R 1.5 weiss (белая)</t>
  </si>
  <si>
    <t>00107-036</t>
  </si>
  <si>
    <t>00108-001</t>
  </si>
  <si>
    <t>StoSil  R 2,0 weiss (белая)</t>
  </si>
  <si>
    <t>Внимание! Определенные нестандартные цветовые тона относятся к классу С4, не указанному в колеровочной карте.</t>
  </si>
  <si>
    <t>Подробно согласовывайте спецификации с менеджерами по продажам.</t>
  </si>
  <si>
    <t>08109-003</t>
  </si>
  <si>
    <t>08109-007</t>
  </si>
  <si>
    <t>08109-002</t>
  </si>
  <si>
    <t>08109-006</t>
  </si>
  <si>
    <t>08109-001</t>
  </si>
  <si>
    <t>08109-005</t>
  </si>
  <si>
    <t>00237-024</t>
  </si>
  <si>
    <t>StoColor In  weiss (белая)</t>
  </si>
  <si>
    <t>00237-082</t>
  </si>
  <si>
    <t>StoColor In getönt (колерованная) С 1</t>
  </si>
  <si>
    <t>00237-022</t>
  </si>
  <si>
    <t>00237-081</t>
  </si>
  <si>
    <t>00237-020</t>
  </si>
  <si>
    <t>00237-086</t>
  </si>
  <si>
    <t>Зона анкеровки для
25мм - бетон, полнотелый кирпич</t>
  </si>
  <si>
    <t>Sockelleiste профиль цокольный 80 мм 2,5 м</t>
  </si>
  <si>
    <t>Sockelleiste профиль цокольный 100 мм 2,5 м</t>
  </si>
  <si>
    <t>Sockelleiste профиль цокольный 120 мм 2,5 м</t>
  </si>
  <si>
    <t>Sockelleiste профиль цокольный 140 мм 2,5 м</t>
  </si>
  <si>
    <t>Sockelleiste профиль цокольный 150 мм 2,5 м</t>
  </si>
  <si>
    <t>Sockelleiste профиль цокольный 160 мм 2,5 м</t>
  </si>
  <si>
    <t>Sockelleiste профиль цокольный 180 мм 2,5 м</t>
  </si>
  <si>
    <t>Sockelleiste профиль цокольный 200 мм 2,5 м</t>
  </si>
  <si>
    <t>карбид силиция, для создания декоративных поверхностей с эффектом мерцания (подходит для фасадов c материалом Stolit-Effect и для интерьеров)</t>
  </si>
  <si>
    <t>универсальный пастообразный дисперсионный клей с особо сильной фиксацией, предназначен для различных типов поверхностей (дерево, оцинкованный металл и т.д.)</t>
  </si>
  <si>
    <t>Sto-Dispersionskleber</t>
  </si>
  <si>
    <t>00488-004</t>
  </si>
  <si>
    <t>StoDecolit R 3,0 weiss (белая)</t>
  </si>
  <si>
    <t>изолирующая грунтовка, содержит растворитель</t>
  </si>
  <si>
    <t>Sto-Allgrund AF, белая</t>
  </si>
  <si>
    <t>StoColor Rapid Ultramatt weiss (белая)</t>
  </si>
  <si>
    <t>StoColor Rapid Ultramatt getönt   (колерованная) С 1</t>
  </si>
  <si>
    <t>00845-006</t>
  </si>
  <si>
    <t>StoMiral FL Vario</t>
  </si>
  <si>
    <t>5</t>
  </si>
  <si>
    <t>StoColor Opticryl Matt getönt (колерованная) С1</t>
  </si>
  <si>
    <t>StoColor Opticryl Satinmatt  getönt (колерованная) С1</t>
  </si>
  <si>
    <t>StoColor Opticryl Satinmatt weiss (белая)</t>
  </si>
  <si>
    <t>StoColor Opticryl Satin getönt (колерованная) С1</t>
  </si>
  <si>
    <t>StoColor Opticryl Satin weiss (белая)</t>
  </si>
  <si>
    <t>StoColor Opticryl Gloss weiss (белая)</t>
  </si>
  <si>
    <t>StoColor Opticryl Gloss getönt (колерованная) С1</t>
  </si>
  <si>
    <t>StoColor Sil In weiss (белая)</t>
  </si>
  <si>
    <t>StoColor Sil In  getönt (колерованная) C1</t>
  </si>
  <si>
    <t>StoColor Sil In getönt (колерованная) C1</t>
  </si>
  <si>
    <t xml:space="preserve">самоочищающаяся финишная штукатурка с "эффектом лотоса" и моделируемой структурой </t>
  </si>
  <si>
    <t>02083_002</t>
  </si>
  <si>
    <t>02083_003</t>
  </si>
  <si>
    <t>01032_005</t>
  </si>
  <si>
    <t>00028-002</t>
  </si>
  <si>
    <t>00028-005</t>
  </si>
  <si>
    <t>00028-008</t>
  </si>
  <si>
    <t>00028-004</t>
  </si>
  <si>
    <t>00028-007</t>
  </si>
  <si>
    <t>00028-003</t>
  </si>
  <si>
    <t>00028-006</t>
  </si>
  <si>
    <t>00030-001</t>
  </si>
  <si>
    <t>00030-002</t>
  </si>
  <si>
    <t>00030-005</t>
  </si>
  <si>
    <t>00030-008</t>
  </si>
  <si>
    <t>00030-004</t>
  </si>
  <si>
    <t>00030-007</t>
  </si>
  <si>
    <t>00030-003</t>
  </si>
  <si>
    <t>00030-006</t>
  </si>
  <si>
    <t>08011-004</t>
  </si>
  <si>
    <t>08011-009</t>
  </si>
  <si>
    <t>08011-003</t>
  </si>
  <si>
    <t>08011-008</t>
  </si>
  <si>
    <t>08011-002</t>
  </si>
  <si>
    <t>08011-007</t>
  </si>
  <si>
    <t>00206-012</t>
  </si>
  <si>
    <t>00206-057</t>
  </si>
  <si>
    <t>00206-075</t>
  </si>
  <si>
    <t>00206-086</t>
  </si>
  <si>
    <t>Расчетный расход продукта</t>
  </si>
  <si>
    <t>StoDecolit K 1,5 getönt (колерованная) C1</t>
  </si>
  <si>
    <t>StoDecolit K 1,0 getönt (колерованная) C1</t>
  </si>
  <si>
    <t xml:space="preserve">StoPrep In getönt (колерованное) </t>
  </si>
  <si>
    <t>StoArmat Classic getönt (колерованная ) C1</t>
  </si>
  <si>
    <t>StoColor Fibrasil getönt (колерованная) C1</t>
  </si>
  <si>
    <t>профиль примыкания со стеклосеткой / профиль для формирования откосов дверных и оконных проемов с уплотнительной прокладкой и интегрированной стекловолокнистой сеткой.</t>
  </si>
  <si>
    <t>без упаковки</t>
  </si>
  <si>
    <t>00207-014</t>
  </si>
  <si>
    <t>00207-050</t>
  </si>
  <si>
    <t>00248-001</t>
  </si>
  <si>
    <t>00256-002</t>
  </si>
  <si>
    <t xml:space="preserve">StoColor Maxicryl weiss (белая) </t>
  </si>
  <si>
    <t>StoColor S grob weiss (крупный наполнитель, белая)</t>
  </si>
  <si>
    <t>00080/001</t>
  </si>
  <si>
    <t>00080/002</t>
  </si>
  <si>
    <t>00103-001</t>
  </si>
  <si>
    <t>StoSil  K 1,5  weiss (белая)</t>
  </si>
  <si>
    <t>00103-039</t>
  </si>
  <si>
    <t>01386-001</t>
  </si>
  <si>
    <t xml:space="preserve">StoLevell Uni </t>
  </si>
  <si>
    <t>08401-009</t>
  </si>
  <si>
    <t>шт.</t>
  </si>
  <si>
    <t>01817-001</t>
  </si>
  <si>
    <t>Картридж</t>
  </si>
  <si>
    <t>Tropfkantenprofil 2,5м с "закрытым" капельником</t>
  </si>
  <si>
    <t>4</t>
  </si>
  <si>
    <t>04909-010</t>
  </si>
  <si>
    <t>Ubergangsprofil B/ профиль примык. с кровлей или отливом</t>
  </si>
  <si>
    <t>Sto-Glasfasergewebe/ стеклосетка F 110 cm, ячейка 4х4 мм.</t>
  </si>
  <si>
    <t>цилиндрическая заглушка из пенополистирола для маскировки утопленных в утеплитель дюбельных тарелок при стандартной посадке</t>
  </si>
  <si>
    <t>цилиндрическая заглушка из минеральной ваты для маскировки утопленных в утеплитель дюбельных тарелок при стандартной посадке</t>
  </si>
  <si>
    <t>StoColor Titanium weiss (белая)</t>
  </si>
  <si>
    <t>StoLook Struktur G weiss (белое)</t>
  </si>
  <si>
    <t>StoLook Struktur G getönt (колерованное)</t>
  </si>
  <si>
    <t>Фиксированная надбавка*</t>
  </si>
  <si>
    <t>Окончательная цена материала = цена за колерованный материал + фиксированная надбавка за тонирование.</t>
  </si>
  <si>
    <t>StoMiral K 2,0 weiss (белая)</t>
  </si>
  <si>
    <t>01382-001</t>
  </si>
  <si>
    <t>04255-001</t>
  </si>
  <si>
    <t>StoLook Rame</t>
  </si>
  <si>
    <t>04256-001</t>
  </si>
  <si>
    <t>00278-001</t>
  </si>
  <si>
    <t>10</t>
  </si>
  <si>
    <t>Sockelleiste профиль цокольный 40 мм 2,5 м</t>
  </si>
  <si>
    <t>Sockelleiste профиль цокольный 50 мм 2,5 м</t>
  </si>
  <si>
    <t>07845_007</t>
  </si>
  <si>
    <t>Sockelleiste профиль цокольный 60 мм 2,5 м</t>
  </si>
  <si>
    <t>07845_009</t>
  </si>
  <si>
    <t>07845_013</t>
  </si>
  <si>
    <t>07845_015</t>
  </si>
  <si>
    <t>02939-001</t>
  </si>
  <si>
    <t>02939-002</t>
  </si>
  <si>
    <t xml:space="preserve">            0,00 руб. / кг</t>
  </si>
  <si>
    <t>декоративные прозрачные стеклянные шарики диамтром 0.3 µm  (для интерьерных работ, в качестве декоративной добавки к краске StoColor Metallic)</t>
  </si>
  <si>
    <t>Ballotini 75-150 MY</t>
  </si>
  <si>
    <t>Ballotini 53-106 MY</t>
  </si>
  <si>
    <t>14251-001</t>
  </si>
  <si>
    <t>Ballotini 180-300 MY</t>
  </si>
  <si>
    <t>14252-001</t>
  </si>
  <si>
    <t>Ballotini 250-425 MY</t>
  </si>
  <si>
    <t>17800-024</t>
  </si>
  <si>
    <t>17800-025</t>
  </si>
  <si>
    <t>Sto-Malerwalze Standart Kurzflor 25см Flor 12мм, Ø 72мм</t>
  </si>
  <si>
    <t>Sto-Grundierwalze Microfaser 250 mm (замена 17803-002)</t>
  </si>
  <si>
    <t>17804-002</t>
  </si>
  <si>
    <t>01070_011</t>
  </si>
  <si>
    <t xml:space="preserve">Unterlegscheibe компенсатор, толщина 3 мм </t>
  </si>
  <si>
    <t>01070_012</t>
  </si>
  <si>
    <t xml:space="preserve">Unterlegscheibe компенсатор, толщина 5 мм </t>
  </si>
  <si>
    <t>07845_004</t>
  </si>
  <si>
    <t>Sockelleiste профиль цокольный 30 мм 2,5 м</t>
  </si>
  <si>
    <t>00180-033</t>
  </si>
  <si>
    <t>00180-027</t>
  </si>
  <si>
    <t>00180-028</t>
  </si>
  <si>
    <t>Sto-Granit K 1,5 цвет 800</t>
  </si>
  <si>
    <t>Sto-Granit K 1,5 цвет 801</t>
  </si>
  <si>
    <t>Sto-Granit K 1,5 цвет 802</t>
  </si>
  <si>
    <t>Sto-Granit K 1,5 цвет 803</t>
  </si>
  <si>
    <t>Sto-Granit K 1,5 цвет 804</t>
  </si>
  <si>
    <t>Sto-Granit K 1,5 цвет 808</t>
  </si>
  <si>
    <t>Sto-Granit K 1,5 цвет 812</t>
  </si>
  <si>
    <t>Sto-Granit K 1,5 цвет 813</t>
  </si>
  <si>
    <t>Sto-Granit K 1,5 цвет 821</t>
  </si>
  <si>
    <t>Sto-Granit K 1,5 цвет 824</t>
  </si>
  <si>
    <t>12,5</t>
  </si>
  <si>
    <t>00330-ххх</t>
  </si>
  <si>
    <t>01358-003</t>
  </si>
  <si>
    <t>алюминиевый цокольный профиль,                                     длина 250 см</t>
  </si>
  <si>
    <t>01077_017</t>
  </si>
  <si>
    <t>04252-003</t>
  </si>
  <si>
    <t>04253-003</t>
  </si>
  <si>
    <t>04254-003</t>
  </si>
  <si>
    <t>00804-001</t>
  </si>
  <si>
    <t>00804-020</t>
  </si>
  <si>
    <t>00884-001</t>
  </si>
  <si>
    <t xml:space="preserve">StoPrep Contact </t>
  </si>
  <si>
    <t>01328-001</t>
  </si>
  <si>
    <t>01329-003</t>
  </si>
  <si>
    <t>01339-001</t>
  </si>
  <si>
    <t>пропитывающий водоотталкивающий крем на основе силана, не содержит растворителя. Используется для защиты, в т.ч. и как финишное покрытие для кирпичной кладки.</t>
  </si>
  <si>
    <t>матовая дисперсионная краска на  чисто акрилатной основе с антикоррозионными добавками, применяется на различных типах оснований, включая древесину и металл.</t>
  </si>
  <si>
    <t>профиль с интегрированной стеклосеткой для создания герметичного примыкания с кровлей или отливом.</t>
  </si>
  <si>
    <t>соединитель для цокольных шин</t>
  </si>
  <si>
    <t>StoSeal F 505 grau (серый), картридж 310 мл</t>
  </si>
  <si>
    <t>StoSeal F 505 weiss (белый), картридж 310 мл</t>
  </si>
  <si>
    <t>StoLevell Deco weiss (белая)</t>
  </si>
  <si>
    <t>00747-002</t>
  </si>
  <si>
    <t>натуральная известковая краска для минеральных поверхностей, имеет вид обожженного известкового болотного мрамора</t>
  </si>
  <si>
    <t>08373-001</t>
  </si>
  <si>
    <t>Sto-Zahnleiste für Zahnleistenkelle C2</t>
  </si>
  <si>
    <t>08373-002</t>
  </si>
  <si>
    <t>Sto-Zahnleiste für Zahnleistenkelle B1</t>
  </si>
  <si>
    <t>08373-004</t>
  </si>
  <si>
    <t>Sto-Zahnleiste für Zahnleistenkelle C1</t>
  </si>
  <si>
    <t>08373-007</t>
  </si>
  <si>
    <t>Sto-Zahnleiste für Zahnleistenkelle 78</t>
  </si>
  <si>
    <t>08373-008</t>
  </si>
  <si>
    <t>Sto-Zahnleiste für Zahnleistenkelle 7</t>
  </si>
  <si>
    <t>08373-018</t>
  </si>
  <si>
    <t>Sto-Zahnleiste, 280 x 25 mm, Zahnform 25</t>
  </si>
  <si>
    <t>08373-019</t>
  </si>
  <si>
    <t>Sto-Zahnleiste, 280 x 25 mm, Zahnform 48</t>
  </si>
  <si>
    <t>08373-020</t>
  </si>
  <si>
    <t>Sto-Zahnleiste, 280 x 25 mm, Zahnform 92</t>
  </si>
  <si>
    <t>08373-021</t>
  </si>
  <si>
    <t>Sto-Zahnleiste, 280 x 25 mm, Zahnform 95</t>
  </si>
  <si>
    <t>08373-022</t>
  </si>
  <si>
    <t>Sto-Zahnleiste, 280 x 25 mm, Zahnform A2</t>
  </si>
  <si>
    <t>08373-023</t>
  </si>
  <si>
    <t>Sto-Zahnleiste, 280 x 25 mm, Zahnform A3</t>
  </si>
  <si>
    <t>08373-024</t>
  </si>
  <si>
    <t>Sto-Zahnleiste, 280 x 25 mm, Zahnform S1</t>
  </si>
  <si>
    <t>08373-025</t>
  </si>
  <si>
    <t>Sto-Zahnleiste, 280 x 25 mm, Zahnform S2</t>
  </si>
  <si>
    <t>08373-026</t>
  </si>
  <si>
    <t>Sto-Zahnleiste, 280 x 25 mm, Zahnform S3</t>
  </si>
  <si>
    <t>08373-027</t>
  </si>
  <si>
    <t>Sto-Zahnleiste, 280 x 25 mm, Zahnform S4</t>
  </si>
  <si>
    <t>17400-001</t>
  </si>
  <si>
    <t>17400-002</t>
  </si>
  <si>
    <t>17400-003</t>
  </si>
  <si>
    <t>17401-001</t>
  </si>
  <si>
    <t>Sto-Rakel f. Zahngummileisten 580 mm</t>
  </si>
  <si>
    <t>ракель</t>
  </si>
  <si>
    <t>17401-003</t>
  </si>
  <si>
    <t>Zahngummileisten f. Sto-Rakel 2 mm</t>
  </si>
  <si>
    <t>17401-004</t>
  </si>
  <si>
    <t>Zahngummileisten f. Sto-Rakel 4 mm</t>
  </si>
  <si>
    <t>17401-006</t>
  </si>
  <si>
    <t>Zahngummileisten f. Sto-Rakel 6 mm</t>
  </si>
  <si>
    <t>17401-008</t>
  </si>
  <si>
    <t>Zahngummileisten f. Sto-Rakel 8 mm</t>
  </si>
  <si>
    <t>17402-001</t>
  </si>
  <si>
    <t>Sto-Stiftrakel 580 mm, Stielanschluss 28 mm</t>
  </si>
  <si>
    <t>17403-001</t>
  </si>
  <si>
    <t>Sto-Stehrakel mit Klemmleiste, 560 mm</t>
  </si>
  <si>
    <t>широкий ракель для зубчатых металлических насадок</t>
  </si>
  <si>
    <t>17404-001</t>
  </si>
  <si>
    <t>Sto-Knieschoner</t>
  </si>
  <si>
    <t>наколенники</t>
  </si>
  <si>
    <t>17404-004</t>
  </si>
  <si>
    <t>Nagelsohle mit Gurten</t>
  </si>
  <si>
    <t>тонкая стекловолокнистая сетка для обработки и формирования деталей.</t>
  </si>
  <si>
    <t>карбид силиция, для создания декортативных поверхностей с эффектом мерцания (подходит и для фасадов c материалом Stolit-Effect)</t>
  </si>
  <si>
    <t>StoColor Rapid getönt  (колерованная) С 1</t>
  </si>
  <si>
    <t>StoColor Rapid getönt (колерованная) С 1</t>
  </si>
  <si>
    <t>универсальная грунтовка на акрилатной основе, не содержит растворителей и пластификаторов</t>
  </si>
  <si>
    <t>StoLotusan MP weiss (белая)</t>
  </si>
  <si>
    <t>00289-001</t>
  </si>
  <si>
    <t>00289-013</t>
  </si>
  <si>
    <t>04096-001</t>
  </si>
  <si>
    <t>StoLotusan  K 1,0  weiss (белая)</t>
  </si>
  <si>
    <t>04096-002</t>
  </si>
  <si>
    <t>04248-003</t>
  </si>
  <si>
    <t>04250-003</t>
  </si>
  <si>
    <t>StoLevell In Fill</t>
  </si>
  <si>
    <t>01300-001</t>
  </si>
  <si>
    <t>StoDecolit K 3,0 weiss (белая)</t>
  </si>
  <si>
    <t>StoDecolit R 1,5 weiss (белая)</t>
  </si>
  <si>
    <t>StoDecolit R 2,0 weiss (белая)</t>
  </si>
  <si>
    <t>Stolit Effect weiss (белая)</t>
  </si>
  <si>
    <t>00966-002</t>
  </si>
  <si>
    <t>04366-003</t>
  </si>
  <si>
    <t>Stolit Milano natur (натурального цвета)</t>
  </si>
  <si>
    <t>04366-004</t>
  </si>
  <si>
    <t>финишная штукартурка на основе силикатных смол с царапанной структурой ("шуба") для минеральных оснований</t>
  </si>
  <si>
    <t>StoPrep In natur (натурального цвета)</t>
  </si>
  <si>
    <t>00183-001</t>
  </si>
  <si>
    <t>Stolit MP weiss (белая)</t>
  </si>
  <si>
    <t>00183-014</t>
  </si>
  <si>
    <t>04792-002</t>
  </si>
  <si>
    <t>02119-001</t>
  </si>
  <si>
    <t>StoSil  K 1,0  weiss (белая)</t>
  </si>
  <si>
    <t>02119-002</t>
  </si>
  <si>
    <t>00206-044</t>
  </si>
  <si>
    <t xml:space="preserve">Артикул </t>
  </si>
  <si>
    <t>02559-002</t>
  </si>
  <si>
    <t>Sto-Turbofix mini, баллон 750 мл.</t>
  </si>
  <si>
    <t>StoPrep In getönt (колерованное)</t>
  </si>
  <si>
    <t xml:space="preserve">Sto Color Opticryl Satinmatt weiss (белая)                         </t>
  </si>
  <si>
    <t>минеральная тонкослойная декоративная шпаклевка на основе извести с эффектом мрамора "венецианка"</t>
  </si>
  <si>
    <t>минеральная пастообразная декоративная шпаклевка с эффектом венецианской штукатурки. Колеруется - StoLook Punto F.</t>
  </si>
  <si>
    <t>08288-008</t>
  </si>
  <si>
    <t>Sto-Glättekelle gezahnt 280 x 130 мм, 4 х 4</t>
  </si>
  <si>
    <t>зубчатая кельма из нержавеющей стали, для нанесения строительных растворов</t>
  </si>
  <si>
    <t>08288-009</t>
  </si>
  <si>
    <t>Sto-Glättekelle gezahnt 280 x 130 мм, 6 х 6</t>
  </si>
  <si>
    <t>08288-010</t>
  </si>
  <si>
    <t>Sto-Glättekelle gezahnt 280 x 130 мм, 8 х 8</t>
  </si>
  <si>
    <t>08288-002</t>
  </si>
  <si>
    <t>Sto-Schweizer Glättekelle 500 x 130 x 0,7 мм</t>
  </si>
  <si>
    <t>швейцарская кельма из нержавеющей стали, для вытягивания, выравнивания, укладки армирующей сетки</t>
  </si>
  <si>
    <t>08289-003</t>
  </si>
  <si>
    <t>Sto-Glättekelle Profi Kunststoff Mini 160 x 80 x 3 мм</t>
  </si>
  <si>
    <t>мини-кельма из серого ударопрочного ПВХ с деревянной ручкой, для структурирования финишных штукатурок</t>
  </si>
  <si>
    <t>08289-010</t>
  </si>
  <si>
    <t>Sto-Glättekelle Kunststoff mit Kunststoffgriff 280 x 140 x 3 мм</t>
  </si>
  <si>
    <t>кельма из ударопрочного ПВХ с пластиковой ручкой, для структурирования финишных штукатурок</t>
  </si>
  <si>
    <t>08289-009</t>
  </si>
  <si>
    <t>Sto-Glättekelle Kunststoff mit Kunststoffgriff 280 x 140 x 2 мм</t>
  </si>
  <si>
    <t>08376-003</t>
  </si>
  <si>
    <t>08376-002</t>
  </si>
  <si>
    <t>08327-001</t>
  </si>
  <si>
    <t>Sto-Berner Putzkelle 140 мм</t>
  </si>
  <si>
    <t>кельма из закаленной нержавеющей стали толщ. 1,00 мм, с деревянной ручкой</t>
  </si>
  <si>
    <t>08268-009</t>
  </si>
  <si>
    <t>Sto-Inneneckenkelle 80 x 60 мм</t>
  </si>
  <si>
    <t>кельма для внутренних углов из нержавеющей закаленной стали толщ. 0,7 мм, с деревянной ручкой</t>
  </si>
  <si>
    <t>08268-001</t>
  </si>
  <si>
    <t>Sto-Außeneckenkelle 65 x 65 мм</t>
  </si>
  <si>
    <t>кельма для наружных углов из нержавеющей закаленной стали толщ. 0,7 мм, с деревянной ручкой</t>
  </si>
  <si>
    <t>08259-001</t>
  </si>
  <si>
    <t>Sto-Bossenkelle</t>
  </si>
  <si>
    <t>специальная кельма из нержавеющей стали, для воспроизведения руста</t>
  </si>
  <si>
    <t>Тёрки</t>
  </si>
  <si>
    <t>08328-001</t>
  </si>
  <si>
    <t>Sto-Reibebrett mit Schwammgummibelag grob 280 x 140 мм</t>
  </si>
  <si>
    <t>пластиковая терка с основанием из грубой губчатой резины</t>
  </si>
  <si>
    <t>08328-002</t>
  </si>
  <si>
    <t>Sto-Zellkautschukreibebrett</t>
  </si>
  <si>
    <t>кельма для структурирования нивелирующих фасадных штукатурок</t>
  </si>
  <si>
    <t>08301-001</t>
  </si>
  <si>
    <t>StoLook Schwammscheibe 220 x 140 мм</t>
  </si>
  <si>
    <t>плоская кисть со светлой щетиной, для работы с алкидными лаками, содержащими растворитель, и дисперсионными красками</t>
  </si>
  <si>
    <t>17100-003</t>
  </si>
  <si>
    <t>Sto-Flachpinsel Standart 50 мм, дл. щетины 58 мм</t>
  </si>
  <si>
    <t>17100-004</t>
  </si>
  <si>
    <t>Sto-Flachpinsel Standart 60 мм, дл. щетины 58 мм</t>
  </si>
  <si>
    <t>17100-005</t>
  </si>
  <si>
    <t>Sto-Flachpinsel Standart 70 мм, дл. щетины 64 мм</t>
  </si>
  <si>
    <t>17100-006</t>
  </si>
  <si>
    <t>Sto-Flachpinsel Standart 80 мм, дл. щетины 64 мм</t>
  </si>
  <si>
    <t>17100-007</t>
  </si>
  <si>
    <t>Sto-Flachpinsel Standart 100 мм, дл. щетины 64 мм</t>
  </si>
  <si>
    <t>17101-001</t>
  </si>
  <si>
    <t>Sto-Heizkörperpinsel Standart hell 25 мм, дл. щетины 43 мм</t>
  </si>
  <si>
    <t>кисть для окраски радиаторов со светлой  щетиной, для работ с водорастворимыми, дисперсионными красками и лаками</t>
  </si>
  <si>
    <t>17101-003</t>
  </si>
  <si>
    <t>Sto-Heizkörperpinsel Standart hell 50 мм, дл. щетины 56 мм</t>
  </si>
  <si>
    <t>17106-003</t>
  </si>
  <si>
    <t>высококачественная широкая кисть в овальном деревянном корпусе, особенно подходит для нанесения лазурей и лаков</t>
  </si>
  <si>
    <t>17103-006</t>
  </si>
  <si>
    <t>Sto-Flächenstreicher Standart grau 120 мм, дл. щетины 65 мм</t>
  </si>
  <si>
    <t xml:space="preserve">широкая кисть с серой щетиной в латунном корпусе с деревянной ручкой, для лакокрасочных работ, нанесения лазурей, морилок по дереву  </t>
  </si>
  <si>
    <t>17811-003</t>
  </si>
  <si>
    <t>Sto-Fassadenwalze Standart 270 мм, Ø 96 мм</t>
  </si>
  <si>
    <t>высококачественный полиамидный валик с длинным ворсом, дл. 18 мм, без набивки, идеально подходит для нанесения грунтовок, дисперсионных красок</t>
  </si>
  <si>
    <t>17811-008</t>
  </si>
  <si>
    <t>полиамидный валик с ворсом 5 мм, без набивки, устойчив к воздействию растворителя, идеально подходит для нанесения антикоррозионных, эпоксидных, 2-компонентных красок, паркетных лаков на основе синтетической смолы и полиэфира</t>
  </si>
  <si>
    <t>08278-006</t>
  </si>
  <si>
    <t>Sto-Lackierwalze Nylon RS 8  250 мм Ø 60 мм</t>
  </si>
  <si>
    <t>08279-004</t>
  </si>
  <si>
    <t>StoPrim Color weiss (белая)</t>
  </si>
  <si>
    <t>StoPrim Color getönt (колерованная)</t>
  </si>
  <si>
    <t>00872-004</t>
  </si>
  <si>
    <t>00872-006</t>
  </si>
  <si>
    <t>00872-005</t>
  </si>
  <si>
    <t>StoColor Jumbosil weiss (белая)</t>
  </si>
  <si>
    <t>00278-006</t>
  </si>
  <si>
    <t>00488-010</t>
  </si>
  <si>
    <t>01358-001</t>
  </si>
  <si>
    <t>Пласт. банка</t>
  </si>
  <si>
    <t>00319-004</t>
  </si>
  <si>
    <t>00319-003</t>
  </si>
  <si>
    <t>00142-002</t>
  </si>
  <si>
    <t>Stolit R 2,0 weiss (белая)</t>
  </si>
  <si>
    <t>00247-001</t>
  </si>
  <si>
    <t>00187-028</t>
  </si>
  <si>
    <t>Sto-Strukturputz K 1,5 weiss (белая)</t>
  </si>
  <si>
    <t>00917_001</t>
  </si>
  <si>
    <t>00920_004</t>
  </si>
  <si>
    <t>00317-001</t>
  </si>
  <si>
    <t xml:space="preserve">StoLook Diamant </t>
  </si>
  <si>
    <t>Наименование продукта</t>
  </si>
  <si>
    <t>StoColor Titanium getönt (колерованная) C1</t>
  </si>
  <si>
    <t>StoColor Opticryl Matt weiss (белая)</t>
  </si>
  <si>
    <t>органическое предварительное и промежуточное покрытие, упрощает последующее нанесение штукатурных слоев, улучшает адгезию</t>
  </si>
  <si>
    <t>StoLevell In XXL (мешок)</t>
  </si>
  <si>
    <t>StoLevell In XXL (ведро)</t>
  </si>
  <si>
    <t>07845_001</t>
  </si>
  <si>
    <t>StoColor S grob getönt (крупный наполнитель, колерованная)</t>
  </si>
  <si>
    <t>StoColor S fein getönt (мелкий наполнитель, колерованная)</t>
  </si>
  <si>
    <t>00934_004</t>
  </si>
  <si>
    <t>Thermodübel MT Фреза STR tool</t>
  </si>
  <si>
    <t>насадка - фреза на дрель для монтажа дюбелей типа Thermodübel</t>
  </si>
  <si>
    <t>Единицы измерения                                                                                           материала</t>
  </si>
  <si>
    <t>StoLook Punto F verde alpi (зеленый альпийский мрамор)</t>
  </si>
  <si>
    <t xml:space="preserve">StoLook Punto F nero ebano (черный эбеновый мрамор) </t>
  </si>
  <si>
    <t xml:space="preserve">Канистра </t>
  </si>
  <si>
    <t>03677-002_2</t>
  </si>
  <si>
    <t>12</t>
  </si>
  <si>
    <t>08043/001</t>
  </si>
  <si>
    <t>8</t>
  </si>
  <si>
    <t>00801-124</t>
  </si>
  <si>
    <t>StoMiral K 3,0 weiss (белая)</t>
  </si>
  <si>
    <t>00130-001</t>
  </si>
  <si>
    <t>Stolit K 1,0 weiss (белая)</t>
  </si>
  <si>
    <t>00130-005</t>
  </si>
  <si>
    <t>00131-001</t>
  </si>
  <si>
    <t>StoLook Decor Perl weiss (белое)</t>
  </si>
  <si>
    <t>специальные валики для получения цветных, структурных эффектов (складки, пленка, кожа)</t>
  </si>
  <si>
    <t>StoMiral R 2,0 weiss (белая)</t>
  </si>
  <si>
    <t>00200-011</t>
  </si>
  <si>
    <t>00200-012</t>
  </si>
  <si>
    <t>Упаковка</t>
  </si>
  <si>
    <t>01219-001</t>
  </si>
  <si>
    <t>StoSilco R 1,5 weiss (белая)</t>
  </si>
  <si>
    <t>01219-018</t>
  </si>
  <si>
    <t>00188-001</t>
  </si>
  <si>
    <t>StoSilco R 2,0 weiss (белая)</t>
  </si>
  <si>
    <t>00188-023</t>
  </si>
  <si>
    <t>00189-001</t>
  </si>
  <si>
    <t>водоразбавимая изолирующая грунтовка              на акрилатной основе</t>
  </si>
  <si>
    <t>01220-001</t>
  </si>
  <si>
    <t>StoSilco K 1,0 fein weiss (мелкозернистая белая)</t>
  </si>
  <si>
    <t>01220-024</t>
  </si>
  <si>
    <t>01218-001</t>
  </si>
  <si>
    <t>30</t>
  </si>
  <si>
    <t>StoColor Calcetura natur (натуральный цвет)</t>
  </si>
  <si>
    <t>StoColor Sil Mineral  getönt  (колерованная) С 1</t>
  </si>
  <si>
    <t>StoColor Sil Mineral  getönt (колерованная) С 1</t>
  </si>
  <si>
    <t>StoColor Select Satinmatt weiss (белая)</t>
  </si>
  <si>
    <t>StoColor Select Plus  weiss (белая)</t>
  </si>
  <si>
    <t>StoColor Select Matt  getönt (колерованная) C1</t>
  </si>
  <si>
    <t>00039-001</t>
  </si>
  <si>
    <t>StoLook Struktur F weiss (белое)</t>
  </si>
  <si>
    <t>StoLook Struktur F getönt (колерованное)</t>
  </si>
  <si>
    <t xml:space="preserve">StoColor Titanium weiss (белая) </t>
  </si>
  <si>
    <t>StoDecolit MP getönt (колерованная) C1</t>
  </si>
  <si>
    <t>StoDecolit R 3,0 getönt (колерованная) C1</t>
  </si>
  <si>
    <t>StoDecolit R 2,0 getönt (колерованная) C1</t>
  </si>
  <si>
    <t>StoDecolit R 1,5 getönt (колерованная) C1</t>
  </si>
  <si>
    <t>органическая адгезионная грунтовка с наполнителем (кварцевый песок) для последующего нанесения
органических и силиконовых покрытий</t>
  </si>
  <si>
    <t>StoSilco R 3,0 weiss (белая)</t>
  </si>
  <si>
    <t>00189-024</t>
  </si>
  <si>
    <t>Sto-Armierungsputz natur (натурального цвета)</t>
  </si>
  <si>
    <r>
      <t>матовое покрытие с эффектом</t>
    </r>
    <r>
      <rPr>
        <b/>
        <sz val="12"/>
        <color indexed="8"/>
        <rFont val="Arial Narrow"/>
        <family val="2"/>
        <charset val="204"/>
      </rPr>
      <t xml:space="preserve"> "рассыпавшихся шариков"</t>
    </r>
    <r>
      <rPr>
        <sz val="12"/>
        <color indexed="8"/>
        <rFont val="Arial Narrow"/>
        <family val="2"/>
        <charset val="204"/>
      </rPr>
      <t>, наносится методом набрызга</t>
    </r>
  </si>
  <si>
    <t>00229-046</t>
  </si>
  <si>
    <t>00229-007</t>
  </si>
  <si>
    <t>00229-006</t>
  </si>
  <si>
    <t>00229-047</t>
  </si>
  <si>
    <t>00229-005</t>
  </si>
  <si>
    <t>00229-086</t>
  </si>
  <si>
    <t>00229-004</t>
  </si>
  <si>
    <t>00229-087</t>
  </si>
  <si>
    <t>08109-004</t>
  </si>
  <si>
    <t>08109-008</t>
  </si>
  <si>
    <t>StoColor Rapid Ultramatt getönt  (колерованная) С 1</t>
  </si>
  <si>
    <t>профиль с капельником и стеклосеткой</t>
  </si>
  <si>
    <t>07845_006</t>
  </si>
  <si>
    <t>эмаль с высоким содержанием слюды, для наружных и внутренних работ. В качестве основного, промежуточного и окончательного покрытия для стальных конструкций или оцинкованных поверхностей, таких как ангары, трубопроводы, мосты, металлические фасады, контейнеры, крыши и стены. Обеспечивает превосходную защиту от коррозии даже в агрессивной среде, термостойкость до 80 градусов.</t>
  </si>
  <si>
    <t>Ведро желтое с логотипом Sto - 5,5 литра</t>
  </si>
  <si>
    <t>Ведро желтое с логотипом Sto - 18,0 литров</t>
  </si>
  <si>
    <t>Ведро желтое с логотипом Sto - 12,0 литров</t>
  </si>
  <si>
    <t>Stolit K 3,0 weiss (белая)</t>
  </si>
  <si>
    <t>00134-003</t>
  </si>
  <si>
    <t>00135-001</t>
  </si>
  <si>
    <t>00135-002</t>
  </si>
  <si>
    <t>однокомпонентная высокоэластичная масса (герметик) для заполнения фасадных швов</t>
  </si>
  <si>
    <t>00039-006</t>
  </si>
  <si>
    <t>00039-002</t>
  </si>
  <si>
    <t>StoColor  Basic weiss (белая)</t>
  </si>
  <si>
    <t>00039-007</t>
  </si>
  <si>
    <t>StoColor Basic getönt (колерованная) С1</t>
  </si>
  <si>
    <t>00780-001</t>
  </si>
  <si>
    <t xml:space="preserve">Sto-Flexyl </t>
  </si>
  <si>
    <t>00284-001</t>
  </si>
  <si>
    <t>00284-007</t>
  </si>
  <si>
    <t>00201-014</t>
  </si>
  <si>
    <t>StoColor Isol weiss (белая)</t>
  </si>
  <si>
    <t>StoColor Isol W weiss (белая)</t>
  </si>
  <si>
    <t>9</t>
  </si>
  <si>
    <t>00274-001</t>
  </si>
  <si>
    <t>StoColor Fibrasil weiss (белая)</t>
  </si>
  <si>
    <t>00274-007</t>
  </si>
  <si>
    <t>00856-012</t>
  </si>
  <si>
    <t>StoPrim Grundex</t>
  </si>
  <si>
    <t>00856-013</t>
  </si>
  <si>
    <t>00861-001</t>
  </si>
  <si>
    <t xml:space="preserve">StoPlex W </t>
  </si>
  <si>
    <t>00861-002</t>
  </si>
  <si>
    <t>00870-006</t>
  </si>
  <si>
    <t>StoPrim Silikat</t>
  </si>
  <si>
    <t>00855-003</t>
  </si>
  <si>
    <t>StoPrim LP</t>
  </si>
  <si>
    <t>Ведро</t>
  </si>
  <si>
    <t>01304-006</t>
  </si>
  <si>
    <t>StoPrim Isol</t>
  </si>
  <si>
    <t>01311-001</t>
  </si>
  <si>
    <t>01311-002</t>
  </si>
  <si>
    <t>01312-001</t>
  </si>
  <si>
    <t>01312-002</t>
  </si>
  <si>
    <t>01313-001</t>
  </si>
  <si>
    <t>01313-002</t>
  </si>
  <si>
    <t>01222-001</t>
  </si>
  <si>
    <t>01222-011</t>
  </si>
  <si>
    <t>00571-001</t>
  </si>
  <si>
    <t>00515-001</t>
  </si>
  <si>
    <t>StoSilco HC</t>
  </si>
  <si>
    <t>кг</t>
  </si>
  <si>
    <t>Sto-Putzgrund natur (натурального цвета)</t>
  </si>
  <si>
    <t>25</t>
  </si>
  <si>
    <t>50</t>
  </si>
  <si>
    <t>Thermodübel EJ STR 8/60U, длина 255 мм</t>
  </si>
  <si>
    <t>01011_009</t>
  </si>
  <si>
    <t>Thermodübel EJ STR 8/60U, длина 275 мм</t>
  </si>
  <si>
    <t>01011_010</t>
  </si>
  <si>
    <t>Thermodübel EJ STR 8/60U, длина 295 мм</t>
  </si>
  <si>
    <t>00931_001</t>
  </si>
  <si>
    <t>Thermodübel RPS / STR заглушка EPS (Rondell Polystyrol)</t>
  </si>
  <si>
    <t>00931_002</t>
  </si>
  <si>
    <t>Thermodübel RMW / STR заглушка MW (Rondell Mineralwolle)</t>
  </si>
  <si>
    <t>00931_003</t>
  </si>
  <si>
    <t>Thermodübel VE / STR заглушка EPS малая (Verschlusselement)</t>
  </si>
  <si>
    <t>Комплект</t>
  </si>
  <si>
    <t>01304-005</t>
  </si>
  <si>
    <t>Банка</t>
  </si>
  <si>
    <t>02970-001</t>
  </si>
  <si>
    <t>04790-001</t>
  </si>
  <si>
    <t>StoLotusan  K 1,5  weiss (белая)</t>
  </si>
  <si>
    <t>04790-002</t>
  </si>
  <si>
    <t>04430-005</t>
  </si>
  <si>
    <t>StoLotusan  K 2,0 weiss (белая)</t>
  </si>
  <si>
    <t>04430-006</t>
  </si>
  <si>
    <t>04432-001</t>
  </si>
  <si>
    <t>StoLotusan  K 3,0 weiss (белая)</t>
  </si>
  <si>
    <t>04432-002</t>
  </si>
  <si>
    <t>04792-001</t>
  </si>
  <si>
    <t>Sto-Heizkörperwalze Nylon RS13 100 мм, Ø 45 мм</t>
  </si>
  <si>
    <t>высококачественный полиамидный валик с коротким ворсом, дл. 11 мм, без набивки, идеально подходит для нанесения латексных, дисперсионных красок</t>
  </si>
  <si>
    <t>08279-005</t>
  </si>
  <si>
    <t>Sto-Strukturputz R 2,0 weiss (белая)</t>
  </si>
  <si>
    <t>23</t>
  </si>
  <si>
    <t>7</t>
  </si>
  <si>
    <t>00801-118</t>
  </si>
  <si>
    <t>00801-119</t>
  </si>
  <si>
    <t>00801-120</t>
  </si>
  <si>
    <t>00801-122</t>
  </si>
  <si>
    <t>00801-123</t>
  </si>
  <si>
    <t>силикатное пигментированное промежуточное покрытие с наполнителем (кварцевый песок)</t>
  </si>
  <si>
    <t>водоразбавимая изолирующая грунтовка на акрилатной основе</t>
  </si>
  <si>
    <t>Anputzleiste профиль примыкания со стеклосеткой 6 мм, 2.4 м</t>
  </si>
  <si>
    <t>01889_016</t>
  </si>
  <si>
    <t>100</t>
  </si>
  <si>
    <t>15</t>
  </si>
  <si>
    <t>01812-001</t>
  </si>
  <si>
    <t>мелкозернистое структурное покрытие, наносится методом набрызга</t>
  </si>
  <si>
    <t>Краткое описание продукта</t>
  </si>
  <si>
    <t>00097-002</t>
  </si>
  <si>
    <t>00097-004</t>
  </si>
  <si>
    <t>готовая к применению органическая клеящая масса для ровных слабовпитывающих оснований. Рекомендована для приклеивания к ОСБ, ОСП, ЦСП и другим основаниям.</t>
  </si>
  <si>
    <t>Sto-Silkolit K 1,5 weiss (белая)</t>
  </si>
  <si>
    <t>Sto-Silkolit K 1,5 getönt  (колерованная) C1</t>
  </si>
  <si>
    <t>Sto-Silkolit K 2,0 weiss (белая)</t>
  </si>
  <si>
    <t>Sto-Silkolit K 2,0 getönt (колерованная) C1</t>
  </si>
  <si>
    <t>03206-064</t>
  </si>
  <si>
    <t>03206-063</t>
  </si>
  <si>
    <t>StoColor Silco Fill getönt (колерованная) C1</t>
  </si>
  <si>
    <t>грунтовочная краска, не содержит растворителей и пластификаторов, при высыхании не выделяет вредных веществ</t>
  </si>
  <si>
    <t>08899-001</t>
  </si>
  <si>
    <t>StoLevell Calce RP (мешок)</t>
  </si>
  <si>
    <t>известковая штукатурка</t>
  </si>
  <si>
    <t>09320-001</t>
  </si>
  <si>
    <t>StoLevell Calce FS (мешок)</t>
  </si>
  <si>
    <t>известковая финишная шпаклевка</t>
  </si>
  <si>
    <t>органическая особотонкая готовая к применению шпаклевка, идеально подходит для нанесения методом безвоздушного напыления, а также при помощи валика или шпателя</t>
  </si>
  <si>
    <t>Sto-Heizkörperwalze Nylon RS8 100 мм, Ø 31 мм</t>
  </si>
  <si>
    <t>валик с ворсом дл. 6 мм из нейлоновых волокн, фиксированных на полиамидной основе, устойчивой к воздействию растворителя,  идеально подходит для нанесения антикоррозионных, эпоксидных, 2-компонентных красок, лаков на основе синтетической смолы и полиэфира</t>
  </si>
  <si>
    <t>08219-001</t>
  </si>
  <si>
    <t>Sto-Decorwalze Lederstücke 250 мм</t>
  </si>
  <si>
    <t>специальный валик для нанесения покрытия "под мрамор"</t>
  </si>
  <si>
    <t>08219-003</t>
  </si>
  <si>
    <t>Sto-Effektwalze Flappen 180 мм</t>
  </si>
  <si>
    <t>StoSilco K 1,5  weiss (белая)</t>
  </si>
  <si>
    <t>01218-043</t>
  </si>
  <si>
    <t>00961_013</t>
  </si>
  <si>
    <t>00231-001</t>
  </si>
  <si>
    <t>00319-010</t>
  </si>
  <si>
    <t>00319-011</t>
  </si>
  <si>
    <t>самоочищающаяся финишная штукатурка с "эффектом лотоса" и царапанной структурой ("шуба")</t>
  </si>
  <si>
    <t>00289-004</t>
  </si>
  <si>
    <t>StoLook Lasura</t>
  </si>
  <si>
    <t>04240-001</t>
  </si>
  <si>
    <t>StoLook Punto Z</t>
  </si>
  <si>
    <t>к-во</t>
  </si>
  <si>
    <t>ед.</t>
  </si>
  <si>
    <t>вид упаковки</t>
  </si>
  <si>
    <t>14217-002</t>
  </si>
  <si>
    <t>14218-002</t>
  </si>
  <si>
    <t>14219-002</t>
  </si>
  <si>
    <t>мешок</t>
  </si>
  <si>
    <t>ведро</t>
  </si>
  <si>
    <t>StoColor Top getönt (колерованная) C1</t>
  </si>
  <si>
    <t>StoColor Maxicryl getönt (колерованная) C1</t>
  </si>
  <si>
    <t>StoColor Jumbosil getönt (колерованная) C1</t>
  </si>
  <si>
    <t>StoMiral MP getönt (колерованная) C1</t>
  </si>
  <si>
    <t>StoSil MP getönt (колерованная) C1</t>
  </si>
  <si>
    <t>StoSil  R 3,0 getönt (колерованная) C1</t>
  </si>
  <si>
    <t>StoSil  R 2,0 getönt (колерованная) C1</t>
  </si>
  <si>
    <t>StoSil  R 1.5 getönt (колерованная) C1</t>
  </si>
  <si>
    <t>StoSil  K 3,0 getönt (колерованная) C1</t>
  </si>
  <si>
    <t>StoSil  K 2,0 getönt (колерованная) C1</t>
  </si>
  <si>
    <t>StoSil  K 1,5  getönt (колерованная) C1</t>
  </si>
  <si>
    <t>StoSil  K 1,0  getönt (колерованная) C1</t>
  </si>
  <si>
    <t>StoLotusan MP getönt (колерованная) C1</t>
  </si>
  <si>
    <t>StoLotusan  K 3,0 getönt (колерованная) C1</t>
  </si>
  <si>
    <t>StoLotusan  K 2,0 getönt (колерованная) C1</t>
  </si>
  <si>
    <t>StoLotusan  K 1,5  getönt (колерованная) C1</t>
  </si>
  <si>
    <t>StoLotusan  K 1,0  getönt (колерованная) C1</t>
  </si>
  <si>
    <t>StoSilco MP getönt (колерованная) C1</t>
  </si>
  <si>
    <t>StoColor Metallic natur (золотистого цвета) 37820М</t>
  </si>
  <si>
    <t>StoColor Metallic natur (серебристого цвета) 37800М</t>
  </si>
  <si>
    <t>StoColor Metallic getönt (колерованная, серебристая) C1</t>
  </si>
  <si>
    <t>StoColor Metallic getönt (колерованная, золотистая) C1</t>
  </si>
  <si>
    <t>00319-025</t>
  </si>
  <si>
    <t>00319-024</t>
  </si>
  <si>
    <t>00319-104</t>
  </si>
  <si>
    <t xml:space="preserve">Sto-Entlüftungs-Ersatzwalze 12/50 </t>
  </si>
  <si>
    <t>17406-005</t>
  </si>
  <si>
    <t>17406-006</t>
  </si>
  <si>
    <t>17406-007</t>
  </si>
  <si>
    <t>Sto-Schlingenwalze</t>
  </si>
  <si>
    <t>валик для выпуска пузырьков воздуха из тонкослойных материалов</t>
  </si>
  <si>
    <t>17802-005</t>
  </si>
  <si>
    <t>Sto-Großflächenwalze Microfaser 500 mm</t>
  </si>
  <si>
    <t>17802-001</t>
  </si>
  <si>
    <t>Sto-Großflächenwalze Nylon RS 13 mm</t>
  </si>
  <si>
    <t>17802-003</t>
  </si>
  <si>
    <t>Sto-Großflächenwalze Nylon RS 8 mm</t>
  </si>
  <si>
    <t>валик с ворсом дл. 8 мм из нейлоновых волокн, фиксированных на полиамидной основе, устойчивой к воздействию растворителя,  идеально подходит для нанесения антикоррозионных, эпоксидных, 2-компонентных красок, лаков на основе синтетической смолы и полиэфира</t>
  </si>
  <si>
    <t>17802-007</t>
  </si>
  <si>
    <t>Sto-Verstellbügel</t>
  </si>
  <si>
    <t>Приложение. Зубчатые металлические насадки для ракелей.</t>
  </si>
  <si>
    <t>валик с ворсом дл. 13 мм из нейлоновых волокн, фиксированных на полиамидной основе, устойчивой к воздействию растворителя,  идеально подходит для нанесения антикоррозионных, эпоксидных, 2-компонентных красок, лаков на основе синтетической смолы и полиэфира</t>
  </si>
  <si>
    <t>финишная штукартурка на основе силикатных смол с бороздчатой структурой ("короед") для минеральных оснований</t>
  </si>
  <si>
    <t>00180-023</t>
  </si>
  <si>
    <t>00180-024</t>
  </si>
  <si>
    <t>00180-029</t>
  </si>
  <si>
    <t>00143-001</t>
  </si>
  <si>
    <t>Stolit R 3,0 weiss (белая)</t>
  </si>
  <si>
    <t>00143-048</t>
  </si>
  <si>
    <t>00144-001</t>
  </si>
  <si>
    <t>00144-003</t>
  </si>
  <si>
    <t>StoLevell Duo plus</t>
  </si>
  <si>
    <t>StoColor Rapid Satin weiss (белая)</t>
  </si>
  <si>
    <t>StoColor Rapid Satin getönt (колерованная) C1</t>
  </si>
  <si>
    <t>StoColor Rapid weiss (белая)</t>
  </si>
  <si>
    <t>00250-029</t>
  </si>
  <si>
    <t>StoArmat Classic S1 natur (натурального цвета)</t>
  </si>
  <si>
    <t>StoMarlit R 2.0 getönt (колерованная) C1</t>
  </si>
  <si>
    <t>08289-007</t>
  </si>
  <si>
    <t>Sto-Stieltulle</t>
  </si>
  <si>
    <t>00728_002</t>
  </si>
  <si>
    <t>01373_029</t>
  </si>
  <si>
    <t xml:space="preserve">Sto-Steinpaste </t>
  </si>
  <si>
    <t>01505_001</t>
  </si>
  <si>
    <t>01502_004</t>
  </si>
  <si>
    <t>01512_002</t>
  </si>
  <si>
    <t>01512_001</t>
  </si>
  <si>
    <t>Sto-Strukturputz R 1,5 weiss (белая)</t>
  </si>
  <si>
    <t>00815_001</t>
  </si>
  <si>
    <t>StoColor X-blaсk  (колерованная) C1</t>
  </si>
  <si>
    <t>органическая штукатурка из дробленого натурального камня, величина зерна 1,5 мм. Цвета в ассортименте, цвет и фактуру см. по номеру в каталоге или в образцах.</t>
  </si>
  <si>
    <t>00112-010</t>
  </si>
  <si>
    <t>00112-009</t>
  </si>
  <si>
    <r>
      <t>особо устойчивая дисперсионная краска. ослепительно белая</t>
    </r>
    <r>
      <rPr>
        <sz val="12"/>
        <color indexed="8"/>
        <rFont val="Arial Narrow"/>
        <family val="2"/>
        <charset val="204"/>
      </rPr>
      <t xml:space="preserve">, глубоко матовая, тонкослойная. Имеет сертификат TÜV как безвредный продукт. Колеруется в широкий спектр цветов, класс укрывистости - 1. </t>
    </r>
  </si>
  <si>
    <r>
      <t xml:space="preserve">Opticryl Satinmatt. </t>
    </r>
    <r>
      <rPr>
        <sz val="12"/>
        <color indexed="8"/>
        <rFont val="Arial Narrow"/>
        <family val="2"/>
        <charset val="204"/>
      </rPr>
      <t>Шелковисто-матовая краска, из серии латексных дисперсионных красок Opticryl. Тонкослойная (не забивает структуру), не содержит эмиссий и растворителей, класс укрывистости - 2.</t>
    </r>
  </si>
  <si>
    <r>
      <t xml:space="preserve">Opticryl Satin. </t>
    </r>
    <r>
      <rPr>
        <sz val="12"/>
        <color indexed="8"/>
        <rFont val="Arial Narrow"/>
        <family val="2"/>
        <charset val="204"/>
      </rPr>
      <t>Шелковисто-глянцевая краска, из серии латексных дисперсионных красок Opticryl. Тонкослойная (не забивает структуру), не содержит эмиссий и растворителей, класс укрывистости - 2. Отлично подходит для поверхностей, подвергающихся интенсивной чистке.</t>
    </r>
  </si>
  <si>
    <r>
      <t xml:space="preserve">Opticryl Gloss. </t>
    </r>
    <r>
      <rPr>
        <sz val="12"/>
        <color indexed="8"/>
        <rFont val="Arial Narrow"/>
        <family val="2"/>
        <charset val="204"/>
      </rPr>
      <t>Глянцевая краска из серии латексных дисперсионных красок Opticryl. Тонкослойная (не забивает структуру), не содержит эмиссий и растворителей, класс укрывистости - 2. Подходит для экстремально нагружаемых поверхностей.</t>
    </r>
  </si>
  <si>
    <t>дисперсионная краска для сложных поверхностей с добавлением силиконовой эмульсии, с увеличенным временем высыхания. Предназначена для окрашивания сложноосвещенных поверхностей ("косой свет"). Глубоко матовая, имеет ограниченный спектр колеровки, высокая степень белизны. Имеет сертификат TÜV как безвредный продукт, класс укрывистости -1.</t>
  </si>
  <si>
    <t>универсальная дисперсионная матовая краска. Широкий спектр колеровки, имеет сертификат TÜV как безвредный продукт. Легко наносится, класс укрывистости - 2.</t>
  </si>
  <si>
    <t xml:space="preserve">экологически чистая, силикатная краска. Имеет сертификат TÜV как безвредный продукт. Предназначена для людей, особо ценящих экологическую чистоту в доме. Материал колеруется в ограниченный диапазон цветов, не содержит растворителей и пластификаторов, эмиссий вредных веществ и субстанций, вызывающих эффект потемнения.                                                                                                           </t>
  </si>
  <si>
    <t>группа красок, предназначенных для быстрой, качественной окраски. Не содержит растворителей и пластификаторов, характеризуется крайне низкой эмиссией вредных веществ. Новая матовая латексная краска, пришедшая на смену Sto Color Mattlatex (тонкослойная, не забивает структуру). Класс укрывистости - 2, класс устойчивости к влажному истиранию - 2.</t>
  </si>
  <si>
    <t>StoColor Climasan weiss (белая)</t>
  </si>
  <si>
    <t>активная краска для внутренних работ, очищающая воздух под воздействием света. Фотокаталитический принцип действия обеспечивает устранение из воздуха вредных веществ и неприятных запахов. Краска имеет матовую поверхность, обладает высокой степенью укрывитости и наносится в один слой. Не содержит растворителей и пластификаторов, характеризуется крайне низкой эмиссией вредных веществ. Имеет сертификат TÜV, не содержит субстанций, вызывающих эффект потемнения.</t>
  </si>
  <si>
    <t>StoColor Climasan getönt (колерованная) С1</t>
  </si>
  <si>
    <t>двухкомпонентная полиуретановая краска с шелковисто-матовой поверхностью, может подвергаться обработке  дезактивирующими и дезинфицирующими веществами, 1-й класс устойчивости к влажному истиранию по евростандарту EN 13300. Подходит для использования в медицинских и других общественных заведениях</t>
  </si>
  <si>
    <t>водная, изолирующая дисперсионная краска. Высокая степень белизны, 2-й класс влажного истирания, хорошая укрывистость, со слабым внутренним напряжением. Для нанесения на проблемные основания (например, пятна от никотина, копоти, места, пораженные лигнином)</t>
  </si>
  <si>
    <r>
      <t>структурная краска</t>
    </r>
    <r>
      <rPr>
        <sz val="12"/>
        <color indexed="8"/>
        <rFont val="Arial Narrow"/>
        <family val="2"/>
        <charset val="204"/>
      </rPr>
      <t xml:space="preserve"> с крупным наполнителем, подходит для создания различных декоративных покрытий различным инстументом, 2-й класс устойчивости к влажному истиранию (EN 13300)</t>
    </r>
  </si>
  <si>
    <t>декоративное водоразбавимое финишное покрытие (краска) с эффектом "металлик"  для наружных и внутренних работ</t>
  </si>
  <si>
    <t>01326-009</t>
  </si>
  <si>
    <t>01326-008</t>
  </si>
  <si>
    <t>01323-009</t>
  </si>
  <si>
    <t xml:space="preserve">минеральная декоративная известковая шпаклевка с вкраплениями цветного слюдяного пигмента для создания эффекта золотистого мерцания </t>
  </si>
  <si>
    <t>01323-008</t>
  </si>
  <si>
    <t>01321-024</t>
  </si>
  <si>
    <t>01321-023</t>
  </si>
  <si>
    <t>01321-022</t>
  </si>
  <si>
    <t>01321-021</t>
  </si>
  <si>
    <t>04245-003</t>
  </si>
  <si>
    <t>прозрачная, устойчивая к истиранию, колеруемая лазурь для StoCalce Fondo, StoMiral Kalk MP, StoDecolit MP, StoLook Struktur</t>
  </si>
  <si>
    <t>белый мраморный песок фракции 0,5-1,0 мм для придания рельефной шероховатой структуры StoCalce Veneziano и StoCalce Fondo</t>
  </si>
  <si>
    <t>прозрачный защитный воск для StoCalce Marmorino, StoCalce Veneziano, StoCalceFondo, StoCalce Effetto</t>
  </si>
  <si>
    <t>StoLook Wax  forte / воск</t>
  </si>
  <si>
    <t>смесь из нескольких видов натурального песка для создания декоративных  покрытий, например, в сочетании со Stolit Effect. Подходит для фасадов и интерьеров.</t>
  </si>
  <si>
    <t>круглая крышка для поверхностной маскировки дюбельных тарелок</t>
  </si>
  <si>
    <t>минеральная затирка для заполнения швов при укладке гладкой отделочной плитки</t>
  </si>
  <si>
    <t>усиленная стекловолокнистая сетка для дополнительного армирования и улучшения прочности на сжатие в удароопасных и цокольных участках, устойчива к щелочам.</t>
  </si>
  <si>
    <t>Классы тонирования по колеровочной карте StoColor System / Размеры надбавок</t>
  </si>
  <si>
    <t>С1</t>
  </si>
  <si>
    <t>С2</t>
  </si>
  <si>
    <t>С3</t>
  </si>
  <si>
    <t>С4</t>
  </si>
  <si>
    <t>килограмм</t>
  </si>
  <si>
    <t>литр</t>
  </si>
  <si>
    <t>01387-001</t>
  </si>
  <si>
    <t>StoMiral R 3,0 weiss (белая)</t>
  </si>
  <si>
    <t>00270-001</t>
  </si>
  <si>
    <t>00239-002</t>
  </si>
  <si>
    <t>00239-013</t>
  </si>
  <si>
    <t>00108-038</t>
  </si>
  <si>
    <t>00109-001</t>
  </si>
  <si>
    <t>StoSil  R 3,0 weiss (белая)</t>
  </si>
  <si>
    <t>00109-039</t>
  </si>
  <si>
    <t>00110-001</t>
  </si>
  <si>
    <t>StoSil MP weiss (белая)</t>
  </si>
  <si>
    <t>00110-034</t>
  </si>
  <si>
    <t>01380-001</t>
  </si>
  <si>
    <t>StoMiral K 1,5 weiss (белая)</t>
  </si>
  <si>
    <t>01381-001</t>
  </si>
  <si>
    <t>01300-002</t>
  </si>
  <si>
    <t>01301-001</t>
  </si>
  <si>
    <t>01301-002</t>
  </si>
  <si>
    <t>01302-001</t>
  </si>
  <si>
    <t>01302-002</t>
  </si>
  <si>
    <t>01303-001</t>
  </si>
  <si>
    <t>01303-002</t>
  </si>
  <si>
    <t>01214-001</t>
  </si>
  <si>
    <t>StoSilco MP weiss (белая)</t>
  </si>
  <si>
    <t xml:space="preserve">финишная штукатурка на основе силиконовых смол с моделируемой структурой </t>
  </si>
  <si>
    <t>водоразбавимая бесцветная грунтовка                        на силикатной основе, идеальна для минеральных покрытий</t>
  </si>
  <si>
    <t xml:space="preserve">органическая заполняющая шпаклевочная масса для машинного и ручного нанесения </t>
  </si>
  <si>
    <t xml:space="preserve">Банка </t>
  </si>
  <si>
    <t xml:space="preserve">Ведро </t>
  </si>
  <si>
    <t>1</t>
  </si>
  <si>
    <t>Коробка</t>
  </si>
  <si>
    <t>00142-047</t>
  </si>
  <si>
    <t>00237-018</t>
  </si>
  <si>
    <t>00237-093</t>
  </si>
  <si>
    <t>00292-001</t>
  </si>
  <si>
    <t>00292-011</t>
  </si>
  <si>
    <t>00292-019</t>
  </si>
  <si>
    <t>00292-020</t>
  </si>
  <si>
    <t>StoColor Sil Mineral weiss (белая)</t>
  </si>
  <si>
    <t>Sto Color Sil Mineral  getönt (колерованная) С 1</t>
  </si>
  <si>
    <t>00292-025</t>
  </si>
  <si>
    <t>00292-026</t>
  </si>
  <si>
    <t>StoColor Isol getönt (колерованная) С1</t>
  </si>
  <si>
    <t>02990-001</t>
  </si>
  <si>
    <t>02990-004</t>
  </si>
  <si>
    <t>02990-007</t>
  </si>
  <si>
    <t>02990-008</t>
  </si>
  <si>
    <t>07804-008</t>
  </si>
  <si>
    <t>00242-001</t>
  </si>
  <si>
    <t>20</t>
  </si>
  <si>
    <t>00518-001</t>
  </si>
  <si>
    <t>StoPrim Plex</t>
  </si>
  <si>
    <t>л</t>
  </si>
  <si>
    <t>Канистра</t>
  </si>
  <si>
    <t>00518-002</t>
  </si>
  <si>
    <t>00104-001</t>
  </si>
  <si>
    <t>StoSil  K 2,0 weiss (белая)</t>
  </si>
  <si>
    <t>00104-039</t>
  </si>
  <si>
    <t>00105-001</t>
  </si>
  <si>
    <t>StoSil  K 3,0 weiss (белая)</t>
  </si>
  <si>
    <t>01383-001</t>
  </si>
  <si>
    <t>00141-001</t>
  </si>
  <si>
    <t>Stolit R 1,5 weiss (белая)</t>
  </si>
  <si>
    <t>00141-046</t>
  </si>
  <si>
    <t>Sto-Calce Marmorino-Glättekelle 280 x 100/90 мм</t>
  </si>
  <si>
    <t>"венецианская" кельма из нержавеющей специальной стали толщ. 0,6 мм с закругленными углами, с деревянной ручкой, для нанесения StoCalce Marmorino</t>
  </si>
  <si>
    <t>Sto-Calce Marmorino-Glättekelle 240 x 100/80 мм</t>
  </si>
  <si>
    <t>Sto-Calce Marmorino-Glättekelle 200 x 80/70 мм</t>
  </si>
  <si>
    <t>жесткая губка для обработки и выравнивания материалов StoCalce Fondo, StoCalce Effetto</t>
  </si>
  <si>
    <t>профессиональный полиамидный валик, дл. ворса 18 мм, набивка 8 мм, идеально подходит для дисперсий, латексных красок, пропиток, грунтовок глубокого проникновения</t>
  </si>
  <si>
    <t>полиамидный валик с коротким ворсом, дл. 12 мм, без набивки, идеально подходит для нанесения латексных, дисперсионных красок, грунтовок глубокого проникновения, пропиток</t>
  </si>
  <si>
    <t>грубый поролоновый валик, идеально подходит для структурирования штукатурки, шпаrлевки и структурной краски</t>
  </si>
  <si>
    <t xml:space="preserve">минеральная финишная штукатурка, усиленная органическими добавками - царапанная структура ("шуба") для минеральных оснований
</t>
  </si>
  <si>
    <t>минеральная финишная штукатурка, усиленная органическими добавками - бороздчатая структура ("короед") для минеральных оснований</t>
  </si>
  <si>
    <t xml:space="preserve">финишная штукатурка, усиленная органическими добавками - бороздчатая структура ("короед") для минеральных оснований
</t>
  </si>
  <si>
    <t xml:space="preserve">мелкозернистая минеральная штукатурка для имитации затертой штукатурки, необходимо покрывать фасадной краской  </t>
  </si>
  <si>
    <t>шелковисто-матовая, особо устойчивая к выгоранию, фасадная краска. На основе 100% акрилата.</t>
  </si>
  <si>
    <t>универсальная матовая высокоукрывистая дисперсионная краска, применяется на всех типах оснований. Отлично подходит для поверхностей, подвергающихся высокой влажностной нагрузке, очень хорошая защита от дождя. Очень низкий расход.</t>
  </si>
  <si>
    <t>00250-004</t>
  </si>
  <si>
    <t>StoArmat Classic natur (натурального цвета)</t>
  </si>
  <si>
    <t>00250-009</t>
  </si>
  <si>
    <t>м</t>
  </si>
  <si>
    <t>Иллюстрация</t>
  </si>
  <si>
    <t xml:space="preserve">Шлифовальные  материалы </t>
  </si>
  <si>
    <t>08335-001</t>
  </si>
  <si>
    <t>Sto-WDVS-Schleifpapier 420 x 200 мм K 16</t>
  </si>
  <si>
    <t>шлифовальная бумага для шлифовальной доски Sto-WDVS-Schleifbrett, для шлифования теплоизоляционного материала</t>
  </si>
  <si>
    <t>08335-002</t>
  </si>
  <si>
    <t>Sto-WDVS-Schleifbrett  420 x 200 мм</t>
  </si>
  <si>
    <t>алюминиевая шлифовальная доска с деревянной ручкой, в комплекте со шлифовальной бумагой K16</t>
  </si>
  <si>
    <t>Шпатели</t>
  </si>
  <si>
    <t>08290-015</t>
  </si>
  <si>
    <t>Sto-Flächenspachtel mit Softgriff abgerundet, 480 мм</t>
  </si>
  <si>
    <t>широкий шпатель с мягкой ручкой и закругленными углами</t>
  </si>
  <si>
    <t>08290-016</t>
  </si>
  <si>
    <t>Sto-Flächenspachtel mit Softgriff abgerundet, 570 мм</t>
  </si>
  <si>
    <t>Sto-Japanspachtelsatz mit Leichtmetallrücken</t>
  </si>
  <si>
    <t>набор из четырех японских шпателей шир. 50, 80, 105, 120 мм, из закаленной нержавеющей стали толщ. 0,3 мм, нерабочая грань из легкого металла.</t>
  </si>
  <si>
    <t>08356-001</t>
  </si>
  <si>
    <t>Sto-Stuckateurspachtel, 80 мм</t>
  </si>
  <si>
    <t>мастерок из закаленной нержавеющей стали толщ. 0,8 мм, с деревянной ручкой</t>
  </si>
  <si>
    <t>08356-002</t>
  </si>
  <si>
    <t>Sto-Stuckateurspachtel, 100 мм</t>
  </si>
  <si>
    <t>08313-028</t>
  </si>
  <si>
    <t>Sto-Malerspachtel Profi, 50 мм</t>
  </si>
  <si>
    <t>шпатель из закаленной стали с деревянной ручкой</t>
  </si>
  <si>
    <t>08313-029</t>
  </si>
  <si>
    <t>Sto-Malerspachtel Profi, 80 мм</t>
  </si>
  <si>
    <t>08288-001</t>
  </si>
  <si>
    <t>Sto-Glättekelle Profi 280 x 130 x 0,7 мм</t>
  </si>
  <si>
    <t>органическая финишная шпаклевочная масса, колеруется по системе StoColor System, предназначена для всех минеральных и органических оснований</t>
  </si>
  <si>
    <t>01917-007</t>
  </si>
  <si>
    <t xml:space="preserve">органическая, готовая к применению армирующая масса с направляющим зерном, отличающаяся особой механической стойкостью ( до 100 Дж), не горючая </t>
  </si>
  <si>
    <t>07845_005</t>
  </si>
  <si>
    <t>саморасширяющаяся уплотнительная лента для деформационных швов из импрегнированного мягкого пористого материала.</t>
  </si>
  <si>
    <t>саморасширяющаяся уплотнительная лента для  швов из импрегнированного мягкого пористого материала. Для долговечной изоляции мест примыкания.</t>
  </si>
  <si>
    <t>профиль для создания ровных переходов между декоративными штукатурками разных структур</t>
  </si>
  <si>
    <t>StoColor Lastic weiss (белая)</t>
  </si>
  <si>
    <t>StoColor Lastic getönt (колерованная) C1</t>
  </si>
  <si>
    <t>StoColor Silco Elast weiss (белая)</t>
  </si>
  <si>
    <t>StoColor Silco Elast getönt (колерованная) C1</t>
  </si>
  <si>
    <t>StoColor Sumpfkalk natur (натурального цвета)</t>
  </si>
  <si>
    <t>00319-103</t>
  </si>
  <si>
    <t>дисперсионно-силикатная краска для минеральных поверхностей. Низкий расход.</t>
  </si>
  <si>
    <t>Желез. банка</t>
  </si>
  <si>
    <t>Siliciumcarbid F 54</t>
  </si>
  <si>
    <t>Siliciumcarbid F 20</t>
  </si>
  <si>
    <t>Siliciumcarbid F 14</t>
  </si>
  <si>
    <t>Sto-Rissfüller fein (мелкозернистый)</t>
  </si>
  <si>
    <t>Баллон</t>
  </si>
  <si>
    <t>StoColor Isol W getönt (колерованная) С1</t>
  </si>
  <si>
    <t>StoColor Select Matt  weiss (белая)</t>
  </si>
  <si>
    <t>StoLook Punto F giallo mori (желтый мрамор)</t>
  </si>
  <si>
    <t>StoLook Punto F coccio pesto (кирпичная мука)</t>
  </si>
  <si>
    <t>органическая финишная штукатурка с моделируемой структурой для наружных работ, применяется на минеральных и органических основаниях</t>
  </si>
  <si>
    <t>готовая к применению известковая штукатурка с моделируемой структурой</t>
  </si>
  <si>
    <t>Sto-Rolleckwinkel 10х15 см.</t>
  </si>
  <si>
    <t xml:space="preserve">наполненная краска на силиконовой основе, применяется на неэластичных органических и минеральных основаниях, заполняет неровности, имеет структуру "апельсиновой корки"   </t>
  </si>
  <si>
    <t xml:space="preserve">матовая эластичная дисперсионная краска, усиленная силиконовыми смолами, особо подходит для перекрытия мелких трещин, создает небольшую структуру. </t>
  </si>
  <si>
    <t>00270-015</t>
  </si>
  <si>
    <t>00230-003</t>
  </si>
  <si>
    <t>08408-001</t>
  </si>
  <si>
    <t>00966-001</t>
  </si>
  <si>
    <t>00132-001</t>
  </si>
  <si>
    <t>Stolit K 2,0 weiss (белая)</t>
  </si>
  <si>
    <t>00132-003</t>
  </si>
  <si>
    <t>водоразбавимый дезинфицирующий раствор для обработки поверхностей, пораженных водорослями и/или грибком</t>
  </si>
  <si>
    <t>быстросохнущая антикоррозионная грунтовка на основе алкидных смол, содержит растворитель, хорошие адгезионные свойства при нанесении на цинк, оцинкованную сталь, алюминий</t>
  </si>
  <si>
    <t>00024-004</t>
  </si>
  <si>
    <t>00024-007</t>
  </si>
  <si>
    <t>00024-003</t>
  </si>
  <si>
    <t>00024-006</t>
  </si>
  <si>
    <t>00026-001</t>
  </si>
  <si>
    <t>00026-002</t>
  </si>
  <si>
    <t>00026-005</t>
  </si>
  <si>
    <t>00026-008</t>
  </si>
  <si>
    <t>00026-004</t>
  </si>
  <si>
    <t>00026-007</t>
  </si>
  <si>
    <t>00026-003</t>
  </si>
  <si>
    <t>00026-006</t>
  </si>
  <si>
    <t>00028-001</t>
  </si>
  <si>
    <t>StoLevell In Repair</t>
  </si>
  <si>
    <t>Туба</t>
  </si>
  <si>
    <t>01214-013</t>
  </si>
  <si>
    <t>специальная наружная штукатурка на искусственных смолах. Высокая защита от атмосферных воздействий, хорошая паропроницаемость.</t>
  </si>
  <si>
    <t>финишная штукатурка на основе силикатных смол с моделируемой структурой для минеральных оснований</t>
  </si>
  <si>
    <r>
      <t>Opticryl Matt.</t>
    </r>
    <r>
      <rPr>
        <sz val="12"/>
        <rFont val="Arial Narrow"/>
        <family val="2"/>
        <charset val="204"/>
      </rPr>
      <t xml:space="preserve"> Серия акриловых дисперсионных красок. Устойчивы к механическим воздействиям, имеют сертификат TÜV как безвредный продукт. Очень тонкая структура, идеально подходят для окрашивания рельефной поверхности, колеруются в широкий спектр цветов. Матовая краска из серии латексных дисперсионных красок Opticryl. Тонкослойная (не забивает структуру), не содержит эмиссий и растворителей, класс укрывистости - 2.</t>
    </r>
  </si>
  <si>
    <t>проверенная на отсутствие вредных примесей, дисперсионная шелковисто-глянцевая краска с высокой укрывистостью. Однослойная, очень высокая степень белизны. Устойчива к мытью, не содержит растворителей и пластификаторов, с очень слабой эммисией вредных веществ, имеет сертификат TÜV как безвредный продукт. Не содержит субстанций, способствующих образованию "черных пятен" (отложение копоти и пыли на стенах).</t>
  </si>
  <si>
    <t>держатель для валика, подходит к валикам различного размера ( от 30 до 60 см )</t>
  </si>
  <si>
    <t>валик с мягким ворсом дл. 10 мм из микрофибры, фиксированных на полиамидной основе,  идеально подходит для нанесения эпоксидных, 2-компонентных красок, лаков на водной основе</t>
  </si>
  <si>
    <t>игольчатый валик, длина иглы 21 мм</t>
  </si>
  <si>
    <t>Sto-Ersatzwalze fur Entlüftungswalze Profi 21 mm</t>
  </si>
  <si>
    <t>Sto-Entluftüngswalze Profi</t>
  </si>
  <si>
    <t>игольчатый валик с ручкой, длина иглы 21 мм</t>
  </si>
  <si>
    <t>игольчатый валик, длина иглы 12 мм</t>
  </si>
  <si>
    <t>игольчатый валик с держателем, длина иглы 12 мм</t>
  </si>
  <si>
    <t>игольчатый валик с бюгелем, длина иглы 12 мм</t>
  </si>
  <si>
    <t>Sto-Entlüftungswalze Standard</t>
  </si>
  <si>
    <t>держатель для ракели</t>
  </si>
  <si>
    <t>зубчатые резиновые насадки для ракели с зубом 2-10 мм</t>
  </si>
  <si>
    <t>шиберы для полимерных полов, для нанесения грунтовочных составов</t>
  </si>
  <si>
    <t>зубчатые металлические насадки для ракели Sto-Rakel</t>
  </si>
  <si>
    <t>зубчатые металлические насадки для ручной ракели Sto-Zahnleistenkelle, длина 280 мм</t>
  </si>
  <si>
    <t>ручная ракель</t>
  </si>
  <si>
    <t>телескопический удлинитель держатель для шпателя Deckenspachtel</t>
  </si>
  <si>
    <t>шпатель для StoSilent Top Basic/ StoSilent Top Finish</t>
  </si>
  <si>
    <t>кельма для нанесения StoSilent Top Basic/ StoSilent Top Finish</t>
  </si>
  <si>
    <t>кельма из нержавеющей стали толщ. 0,7 мм для нанесения финишных штукатурок</t>
  </si>
  <si>
    <t>двухкомпонентный полуматовый водоразбавимый лак на основе эпоксидной смолы, без растворителя, для запечатывания минеральных оснований</t>
  </si>
  <si>
    <t>органическая шпаклевка-клей для гидроизоляции в области цоколя и соприкосновения с землей</t>
  </si>
  <si>
    <t>StoTex Coll</t>
  </si>
  <si>
    <t>00828-026</t>
  </si>
  <si>
    <t>StoEffect Vetro</t>
  </si>
  <si>
    <t>00180-025</t>
  </si>
  <si>
    <t>00180-030</t>
  </si>
  <si>
    <t>00180-031</t>
  </si>
  <si>
    <t>00180-032</t>
  </si>
  <si>
    <t>00024-001</t>
  </si>
  <si>
    <t>00024-002</t>
  </si>
  <si>
    <t>00024-005</t>
  </si>
  <si>
    <t>00024-008</t>
  </si>
  <si>
    <t>StoMiral Nivell F (мелкозернистая)</t>
  </si>
  <si>
    <t>04879_005</t>
  </si>
  <si>
    <t>Nageldübel EJ ND-K 8x60 V для цокольной шины</t>
  </si>
  <si>
    <t>забивной дюбель для крепления цокольных профилей под теплоизоляцию в бетон, кирпич. Зона анкеровки 25 мм</t>
  </si>
  <si>
    <t>Nageldübel EJ ND-K 8x75 V для цокольной шины</t>
  </si>
  <si>
    <t>Nageldübel EJ ND-K 8x100 V для цокольной шины</t>
  </si>
  <si>
    <t>Крепление теплоизоляции в бетон, полнотелый кирпич, пустотелый материал, пенобетон</t>
  </si>
  <si>
    <t>Крепление в теплоизоляцию с утапливанием дюбеля. Сверху устанавливается заглушка из минеральной ваты или пенополистерола</t>
  </si>
  <si>
    <t>65мм - пустотелый кирпич, пенобетон, газобетон.</t>
  </si>
  <si>
    <t>00201-044</t>
  </si>
  <si>
    <t>00201-009</t>
  </si>
  <si>
    <t>00201-057</t>
  </si>
  <si>
    <t>00230-001</t>
  </si>
  <si>
    <t>00231-004</t>
  </si>
  <si>
    <t>00113-020</t>
  </si>
  <si>
    <t>StoMiral MP weiss (белая)</t>
  </si>
  <si>
    <t>00113-023</t>
  </si>
  <si>
    <t>01388-001</t>
  </si>
  <si>
    <t>07845_012</t>
  </si>
  <si>
    <t>00186-001</t>
  </si>
  <si>
    <t>StoSilco K 2,0 weiss (белая)</t>
  </si>
  <si>
    <t>00186-026</t>
  </si>
  <si>
    <t>00187-001</t>
  </si>
  <si>
    <t>StoSilco K 3,0 weiss (белая)</t>
  </si>
  <si>
    <t>Рулон</t>
  </si>
  <si>
    <t>07845_011</t>
  </si>
  <si>
    <t>07845_014</t>
  </si>
  <si>
    <t>07845_002</t>
  </si>
  <si>
    <t>01385-001</t>
  </si>
  <si>
    <t>StoMiral R 1,5 weiss (белая)</t>
  </si>
  <si>
    <t>Sto-Strukturputz K 2,0 weiss (белая)</t>
  </si>
  <si>
    <t>StoDecolit K 1,0 weiss (белая)</t>
  </si>
  <si>
    <t>StoDecolit K 1,5 weiss (белая)</t>
  </si>
  <si>
    <t>StoDecolit K 2,0 weiss (белая)</t>
  </si>
  <si>
    <t>StoColor S fein weiss (мелкий наполнитель, белая)</t>
  </si>
  <si>
    <t xml:space="preserve">         по запросу / кг</t>
  </si>
  <si>
    <t xml:space="preserve">         по запросу / л</t>
  </si>
  <si>
    <t>00300-001</t>
  </si>
  <si>
    <t>00300-007</t>
  </si>
  <si>
    <t>00302-001</t>
  </si>
  <si>
    <t>00302-005</t>
  </si>
  <si>
    <t>00282-001</t>
  </si>
  <si>
    <t>08408-003</t>
  </si>
  <si>
    <t>StoPrim Protect AF</t>
  </si>
  <si>
    <t>00889-001</t>
  </si>
  <si>
    <t xml:space="preserve">StoPrim Fungal </t>
  </si>
  <si>
    <t>00889-005</t>
  </si>
  <si>
    <t>00289-026</t>
  </si>
  <si>
    <t>00517-001</t>
  </si>
  <si>
    <t>00517-008</t>
  </si>
  <si>
    <t>StoPrep Miral natur (натурального цвета)</t>
  </si>
  <si>
    <t>00747-001</t>
  </si>
  <si>
    <t>Stolit K 1,5 weiss (белая)</t>
  </si>
  <si>
    <t>00131-053</t>
  </si>
  <si>
    <t>00206-006</t>
  </si>
  <si>
    <t>00206-004</t>
  </si>
  <si>
    <t>Артикул</t>
  </si>
  <si>
    <t>09257-002</t>
  </si>
  <si>
    <t>09050-002</t>
  </si>
  <si>
    <t>09049-002</t>
  </si>
  <si>
    <t>09065-001</t>
  </si>
  <si>
    <t>09019-002</t>
  </si>
  <si>
    <t>Ведро желтое с логотипом Sto - 1,8 литра</t>
  </si>
  <si>
    <t>Ведро желтое с логотипом Sto - 3,2 литра</t>
  </si>
  <si>
    <t>дюбель гвоздь для крепления цокольной шины</t>
  </si>
  <si>
    <t>органическая, армированная волокнами, усиленная финишная штукатурка с царапанной структурой ("шуба"), применяется на минеральных и органических основаниях</t>
  </si>
  <si>
    <t xml:space="preserve">органическая, армированная волокнами, усиленная финишная штукатурка с бороздчатой структурой ("короед") для наружных работ, применяется на минеральных и органических основаниях
</t>
  </si>
  <si>
    <t>дистанционная шайба с вырезом по центру для механического крепления, из пластмассы, для выравнивания неровностей основания при креплении фиксирующих реек, цокольных шин. Упаковка 100 шт.</t>
  </si>
  <si>
    <t xml:space="preserve">            0,00 руб. / л</t>
  </si>
  <si>
    <t>StoMarlit K 1.0  getönt (колерованная)  C1</t>
  </si>
  <si>
    <t>00920_003</t>
  </si>
  <si>
    <t>StoColor Puran Satin getönt (колерованная) С1,                                    комплект из 2-х компонентов</t>
  </si>
  <si>
    <t>StoColor Puran Satin weiss (белая),                                   комплект из 2-х компонентов</t>
  </si>
  <si>
    <r>
      <t xml:space="preserve">порошок для подмешивания в StoLook Wax, StoLook Wax forte и StoLook Lasura </t>
    </r>
    <r>
      <rPr>
        <b/>
        <sz val="12"/>
        <color indexed="8"/>
        <rFont val="Arial Narrow"/>
        <family val="2"/>
        <charset val="204"/>
      </rPr>
      <t xml:space="preserve">с целью придания медного эффекта  </t>
    </r>
  </si>
  <si>
    <r>
      <t xml:space="preserve">порошок для подмешивания в StoLook Wax, StoLook Wax forte и StoLook Lasura </t>
    </r>
    <r>
      <rPr>
        <b/>
        <sz val="12"/>
        <color indexed="8"/>
        <rFont val="Arial Narrow"/>
        <family val="2"/>
        <charset val="204"/>
      </rPr>
      <t xml:space="preserve">с целью придания серебристого эффекта  </t>
    </r>
  </si>
  <si>
    <r>
      <t xml:space="preserve">порошок для подмешивания в StoLook Wax, StoLook Wax forte и StoLook Lasura </t>
    </r>
    <r>
      <rPr>
        <b/>
        <sz val="12"/>
        <color indexed="8"/>
        <rFont val="Arial Narrow"/>
        <family val="2"/>
        <charset val="204"/>
      </rPr>
      <t xml:space="preserve">с целью придания золотистого эффекта  </t>
    </r>
  </si>
  <si>
    <t>00282-002</t>
  </si>
  <si>
    <t>00571-002</t>
  </si>
  <si>
    <t>16</t>
  </si>
  <si>
    <t>StoLook Oro</t>
  </si>
  <si>
    <t>04257-001</t>
  </si>
  <si>
    <t>StoLook Argento</t>
  </si>
  <si>
    <t>00735-017</t>
  </si>
  <si>
    <t>StoDecolit MP weiss (белая)</t>
  </si>
  <si>
    <t>00163-001</t>
  </si>
  <si>
    <t>02970-002</t>
  </si>
  <si>
    <t>Sto-Baukleber</t>
  </si>
  <si>
    <t>00829-004</t>
  </si>
  <si>
    <t>00163-006</t>
  </si>
  <si>
    <t>00242-008</t>
  </si>
  <si>
    <t>StoLook Wax / воск</t>
  </si>
  <si>
    <t>StoDecolit K 3,0 getönt (колерованная) C1</t>
  </si>
  <si>
    <t>StoSilco K 1,0 fein getönt (мелкозернистая колерованная) C1</t>
  </si>
  <si>
    <t xml:space="preserve">StoNivellit getönt (колерованная) C1  </t>
  </si>
  <si>
    <t>Stolit Milano getönt (колерованная) C1</t>
  </si>
  <si>
    <t>Stolit Effect getönt (колерованная) C1</t>
  </si>
  <si>
    <t>Stolit MP getönt (колерованная) C1</t>
  </si>
  <si>
    <t>StoMarlit K 2.0 getönt (колерованная) C1</t>
  </si>
  <si>
    <t>2</t>
  </si>
  <si>
    <t>09548-002</t>
  </si>
  <si>
    <t>09548-001</t>
  </si>
  <si>
    <t xml:space="preserve">StoColor Lotusan getönt (колер.) C1 </t>
  </si>
  <si>
    <t>08244-001</t>
  </si>
  <si>
    <t>08244-002</t>
  </si>
  <si>
    <t>грубая моделируемая штукатурка, может применяться с обсыпкой</t>
  </si>
  <si>
    <t>00282-005</t>
  </si>
  <si>
    <t>00282-006</t>
  </si>
  <si>
    <t>2,5</t>
  </si>
  <si>
    <t>04883_001</t>
  </si>
  <si>
    <t>04883_002</t>
  </si>
  <si>
    <t>04883_003</t>
  </si>
  <si>
    <t>01011_001</t>
  </si>
  <si>
    <t>Thermodübel EJ STR 8/60U, длина 115 мм</t>
  </si>
  <si>
    <t>01011_002</t>
  </si>
  <si>
    <t>Thermodübel EJ STR 8/60U, длина 135 мм</t>
  </si>
  <si>
    <t>01011_003</t>
  </si>
  <si>
    <t>Thermodübel EJ STR 8/60U, длина 155 мм</t>
  </si>
  <si>
    <t>01011_004</t>
  </si>
  <si>
    <t>Thermodübel EJ STR 8/60U, длина 175 мм</t>
  </si>
  <si>
    <t>01011_005</t>
  </si>
  <si>
    <t>Thermodübel EJ STR 8/60U, длина 195 мм</t>
  </si>
  <si>
    <t>01011_006</t>
  </si>
  <si>
    <t>Thermodübel EJ STR 8/60U, длина 215 мм</t>
  </si>
  <si>
    <t>01011_007</t>
  </si>
  <si>
    <t>Thermodübel EJ STR 8/60U, длина 235 мм</t>
  </si>
  <si>
    <t>01011_008</t>
  </si>
  <si>
    <t>мокроступы</t>
  </si>
  <si>
    <t>17406-001</t>
  </si>
  <si>
    <t>17406-002</t>
  </si>
  <si>
    <t>Sto-Ersatzwalze fur Entluftungswalze 12 mm - 25 cm Standard</t>
  </si>
  <si>
    <t>17406-003</t>
  </si>
  <si>
    <t>Sto-Entlüftungswalze Duo-Bugel 12mm - 50cm</t>
  </si>
  <si>
    <t>17406-004</t>
  </si>
  <si>
    <t>00097-001</t>
  </si>
  <si>
    <t>00097-003</t>
  </si>
  <si>
    <t>00206-052</t>
  </si>
  <si>
    <t>00872-001</t>
  </si>
  <si>
    <t>Мешок</t>
  </si>
  <si>
    <t>металлический игольчатый валик на длинной деревянной ручке для снятия старых обоев</t>
  </si>
  <si>
    <t>08376-001</t>
  </si>
  <si>
    <t>StoColor Basic weiss (белая)</t>
  </si>
  <si>
    <r>
      <t xml:space="preserve">Уникальный продукт!                                   </t>
    </r>
    <r>
      <rPr>
        <sz val="12"/>
        <color indexed="8"/>
        <rFont val="Arial Narrow"/>
        <family val="2"/>
        <charset val="204"/>
      </rPr>
      <t>Единственная в мире самоочищающаяся силиконовая краска с "эффектом лотоса". Очень низкий расход. Подходит для поверхности многих типов.</t>
    </r>
  </si>
  <si>
    <t xml:space="preserve">уголок ПВХ со стеклосеткой / профиль для формирования канта (угол 90˚). Длина - 250 см. </t>
  </si>
  <si>
    <t>органическая шпаклевка для заполнения и выравнивания небольших площадей, подходит для древесины, бетона</t>
  </si>
  <si>
    <t xml:space="preserve">дисперсионный клей для стеклообоев, флизелина и тяжелых обоев. Высокая начальная адгезия. </t>
  </si>
  <si>
    <t>органическая финишная экологически чистая штукатурка для внутренних работ с царапанной структурой ("шуба")</t>
  </si>
  <si>
    <t>органическая финишная экологически чистая штукатурка для внутренних работ, с бороздчатой структурой ("короед")</t>
  </si>
  <si>
    <t xml:space="preserve">органическая финишная экологически чистая штукатурка для внутренних работ с моделируемой структурой </t>
  </si>
  <si>
    <t>09217-003</t>
  </si>
  <si>
    <t>StoCalce Activ MP 1,0 (натуральный белый)</t>
  </si>
  <si>
    <t>дисперсионно - силикатная лазурь для нанесения лессирующего финишного покрытия.</t>
  </si>
  <si>
    <r>
      <t xml:space="preserve">Уникальный новый продукт!                                   </t>
    </r>
    <r>
      <rPr>
        <sz val="12"/>
        <color indexed="8"/>
        <rFont val="Arial Narrow"/>
        <family val="2"/>
        <charset val="204"/>
      </rPr>
      <t>Краска с "эффектом сухого фасада" - "Сухая поверхность, несмотря ни на что". Отлично колеруется во многие цвета. Низкий расход. Подходит для поверхностей почти любого типа.</t>
    </r>
  </si>
  <si>
    <t>Gewebewinkel/ уголок 2,5м стеклосетка 10х15</t>
  </si>
  <si>
    <t>Sto-Silkolit K 1,0 weiss (белая)</t>
  </si>
  <si>
    <t>Sto-Silkolit K 1,0 getönt  (колерованная) C1</t>
  </si>
  <si>
    <t>Sto-Silkolit R 2,0 weiss (белая)</t>
  </si>
  <si>
    <t>Sto-Silkolit R 2,0 getönt (колерованная) C1</t>
  </si>
  <si>
    <t xml:space="preserve">универсальная армирующая сетка из стекловолокна, устойчива к воздействию щелочей. Ширина 110 см.  </t>
  </si>
  <si>
    <t>01032_004</t>
  </si>
  <si>
    <t>Anputzleiste профиль примыкания со стеклосеткой 9 мм, 2.4 м</t>
  </si>
  <si>
    <t>эластичная фасадная краска на основе силиконовой смолы, сохраняет эластичность  при низких температурах. Рекомендована в системе санации Sto-Risssanierungssystem</t>
  </si>
  <si>
    <t>Gummischieber Standart einlippig 600 mm</t>
  </si>
  <si>
    <t>Gummischieber Profi doppellippig 550 mm</t>
  </si>
  <si>
    <t>Gummischieber doppellippig 600 mm</t>
  </si>
  <si>
    <t>08780-003</t>
  </si>
  <si>
    <t>08780-004</t>
  </si>
  <si>
    <t>00277-038</t>
  </si>
  <si>
    <t>00277-034</t>
  </si>
  <si>
    <t xml:space="preserve">минеральный эластичный раствор для укладки керамической плитки, плитки из натурального камня, плитки с клинкерной оптикой                                                           </t>
  </si>
  <si>
    <t>01247_001</t>
  </si>
  <si>
    <t>02131_001</t>
  </si>
  <si>
    <t>02132_001</t>
  </si>
  <si>
    <t>02132_002</t>
  </si>
  <si>
    <t>02142_001</t>
  </si>
  <si>
    <t>02142_002</t>
  </si>
  <si>
    <t>14524_002</t>
  </si>
  <si>
    <t>14524_001</t>
  </si>
  <si>
    <t>14006_031</t>
  </si>
  <si>
    <t>14006_032</t>
  </si>
  <si>
    <t>14007_037</t>
  </si>
  <si>
    <t>14007_036</t>
  </si>
  <si>
    <t>14009_002</t>
  </si>
  <si>
    <t>14009_001</t>
  </si>
  <si>
    <t>00225_002</t>
  </si>
  <si>
    <t>04878_025</t>
  </si>
  <si>
    <t>04878_026</t>
  </si>
  <si>
    <t>04878_027</t>
  </si>
  <si>
    <t>04878_028</t>
  </si>
  <si>
    <t>04878_029</t>
  </si>
  <si>
    <t>04878_030</t>
  </si>
  <si>
    <t>04878_031</t>
  </si>
  <si>
    <t>04878_032</t>
  </si>
  <si>
    <t>04878_033</t>
  </si>
  <si>
    <t>Дюбель гвоздь SM-8x60 для цокольной шины</t>
  </si>
  <si>
    <t xml:space="preserve">органическая финишная штукатурка (с высокой паропроницаемостью) с бороздчатой структурой ("короед") для наружных работ, применяется на минеральных и органических основаниях.                                                              </t>
  </si>
  <si>
    <t xml:space="preserve">органическая финишная штукатурка (с высокой паропроницаемостью) с зернистой структурой ("шуба") для наружных работ, применяется на минеральных и органических основаниях.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</si>
  <si>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00846_001</t>
  </si>
  <si>
    <t>Соединитель для цокольных шин 30 mm</t>
  </si>
  <si>
    <t>01247_003</t>
  </si>
  <si>
    <t>04806-012</t>
  </si>
  <si>
    <t>08441-013</t>
  </si>
  <si>
    <t>StoCorr Metallac getönt (колерованная)</t>
  </si>
  <si>
    <t>StoLevell Basic</t>
  </si>
  <si>
    <t>01373_129</t>
  </si>
  <si>
    <t>минеральный клеящий и армирующий усиленный микроволокнами раствор для минеральных оснований, подходит для машинного нанесения. QS - модификация продукта для применения при пониженных уличных температурах в осенний и/или весенние периоды.</t>
  </si>
  <si>
    <t>StoPrim Color getönt (колерованное) C1</t>
  </si>
  <si>
    <t>промежуточное покрытие на силиконо-кремниевой основе для твердых, гладких, слабовпитывающих оснований</t>
  </si>
  <si>
    <t>08744-001</t>
  </si>
  <si>
    <t>StoMiral K 1,0 weiss (белая)</t>
  </si>
  <si>
    <t>00866-001</t>
  </si>
  <si>
    <t>StoSuperlit Protect  transparent (прозрачный)</t>
  </si>
  <si>
    <t>прозрачное защитное, полуглянцевое покрытие, идеально подходит для старых мозаичных штукатурок типа StoSuperlit.</t>
  </si>
  <si>
    <t xml:space="preserve">StoColl KM </t>
  </si>
  <si>
    <t>00915_002</t>
  </si>
  <si>
    <t>специальная стеклосетка для систем с клинкером, натуральным камнем и т.п.</t>
  </si>
  <si>
    <t>00822-001</t>
  </si>
  <si>
    <t>StoLevell in Resist</t>
  </si>
  <si>
    <t>органическая шпаклевка для влажных помещений</t>
  </si>
  <si>
    <t>00819-001</t>
  </si>
  <si>
    <t>StoLevell in Sil</t>
  </si>
  <si>
    <t>дисперсионная силикатная шпаклевка для минеральных и органических оснований, проста в применении, наносится вручную, легко шлифуется</t>
  </si>
  <si>
    <t>01230-001</t>
  </si>
  <si>
    <t>StoLevell In G</t>
  </si>
  <si>
    <t>грубая органическая шпаклевка</t>
  </si>
  <si>
    <t>09378-002</t>
  </si>
  <si>
    <t>09378-001</t>
  </si>
  <si>
    <t>StoColor Supermatt weiss (белый)</t>
  </si>
  <si>
    <t>StoColor Supermatt getönt (колерованная) C1</t>
  </si>
  <si>
    <t>00097-020</t>
  </si>
  <si>
    <t>00097-021</t>
  </si>
  <si>
    <t>StoColor Titanium ASE getönt (колерованная) PG02</t>
  </si>
  <si>
    <t>09547-004</t>
  </si>
  <si>
    <t>09547-003</t>
  </si>
  <si>
    <t>высококачественная силикатная краска для внутренних работ</t>
  </si>
  <si>
    <t>04970-001</t>
  </si>
  <si>
    <t>04970-002</t>
  </si>
  <si>
    <t>StoSil Patina  transparent (прозрачный)</t>
  </si>
  <si>
    <t>прозрачная, устойчивая к истиранию, колеруемая лазурь</t>
  </si>
  <si>
    <t>00164-001</t>
  </si>
  <si>
    <t>StoLook Mica Grossa</t>
  </si>
  <si>
    <t>декоративная грубая слюдяная добавка в материалы, особенно хорошо сочетается с материалами известковой серии Linea di Calce</t>
  </si>
  <si>
    <t>00557-001</t>
  </si>
  <si>
    <t>00557-002</t>
  </si>
  <si>
    <t>StoDivers ST</t>
  </si>
  <si>
    <t>0,2</t>
  </si>
  <si>
    <t>Пласт. мешок</t>
  </si>
  <si>
    <t>специальный загуститель, идеально подходит для добавления в StoColor Metallic для получения структуры "шелк"</t>
  </si>
  <si>
    <t>специальная краска для насыщенных цветов, предотвращает чрезмерный нагрев фасада. Специально разработана для систем теплоизоляции. Поставляется под заказ и только колерованная.</t>
  </si>
  <si>
    <t>тарельчатый забивной дюбель из полиэтилена с металлическим элементом из закаленной оцинкованной стали, термоголовка из полиамида</t>
  </si>
  <si>
    <t>противоскользящая добавка, для интерьерных работ, в качестве декоративной добавки к краске StoColor Metallic</t>
  </si>
  <si>
    <t>02131_002</t>
  </si>
  <si>
    <t>* ) нетто-цена / окончательный размер надбавки. Скидки не распространяются.</t>
  </si>
  <si>
    <r>
      <t xml:space="preserve">Цена </t>
    </r>
    <r>
      <rPr>
        <b/>
        <sz val="12"/>
        <color indexed="8"/>
        <rFont val="Arial Narrow"/>
        <family val="2"/>
        <charset val="204"/>
      </rPr>
      <t>Руб.                                                  БЕЗ учета НДС</t>
    </r>
  </si>
  <si>
    <t>в руб. без учета НДС</t>
  </si>
  <si>
    <t>Внимание: при расчете цен не забудьте прибавить НДС.</t>
  </si>
  <si>
    <t>02399-004</t>
  </si>
  <si>
    <t>StoAqua Top Satin 5l колеров. С1</t>
  </si>
  <si>
    <t>02399-005</t>
  </si>
  <si>
    <t>StoAqua Top Satin 2,5l колеров. С1</t>
  </si>
  <si>
    <t>02499-004</t>
  </si>
  <si>
    <t>StoAqua Top In  2,5 l. колеров. С1</t>
  </si>
  <si>
    <t xml:space="preserve">готовая к применению органическая армирующая масса для использования на органических и минеральных основаниях, не содержит цемента                                       </t>
  </si>
  <si>
    <t>StoCorr Finish колерованный</t>
  </si>
  <si>
    <t>08441-015</t>
  </si>
  <si>
    <t>StoCorr Metallac getönt колерованный (1,0 л.)</t>
  </si>
  <si>
    <t>08430-001</t>
  </si>
  <si>
    <t>StoRadiatorlac AF краска для радиаторов и труб</t>
  </si>
  <si>
    <t xml:space="preserve">цементно-серый минеральный клеящий и армирующий раствор для минеральных оснований. </t>
  </si>
  <si>
    <t>08414-004</t>
  </si>
  <si>
    <t>0,375</t>
  </si>
  <si>
    <t>08303-004</t>
  </si>
  <si>
    <t>03299-005</t>
  </si>
  <si>
    <t>14505-003</t>
  </si>
  <si>
    <t>14360-003</t>
  </si>
  <si>
    <t>Sto-Putzabschlussprofil/профиль завершающий 10 мм 2,0м</t>
  </si>
  <si>
    <t>Sto-Putzabschlussprofil/профиль завершающий 6 мм 2,0м</t>
  </si>
  <si>
    <t>StoColor Photosan weiss (белая)</t>
  </si>
  <si>
    <t>StoColor Photosan getönt (колерованная) C1</t>
  </si>
  <si>
    <t>StoEffect Terrazzo natur (натурального цвета)</t>
  </si>
  <si>
    <t>Sto-Effect Terrazzo natur (натурального цвета)</t>
  </si>
  <si>
    <t>09351/001</t>
  </si>
  <si>
    <t>17,5</t>
  </si>
  <si>
    <t>09351/004</t>
  </si>
  <si>
    <t xml:space="preserve">StoCryl EH 100 </t>
  </si>
  <si>
    <t>01152/001</t>
  </si>
  <si>
    <t>StoCrete EH 200</t>
  </si>
  <si>
    <t>Пласт.мешок</t>
  </si>
  <si>
    <t>лазурь по дереву, для внутренних работ на основе акрилата. Соответствует EN 71-3 (безопасность игрушек), устойчива к слюне и поту. Не желтеет! Колеруется по системе StoColor, RAL, Holzfarbtöne (Цвета древесины)</t>
  </si>
  <si>
    <t xml:space="preserve">сверхпрочное полимер-цементное покрытие, имеет высокую устойчивость к шипам, система "Анти Шип". </t>
  </si>
  <si>
    <t>однокомпонентная грунтовка, для системы "Анти Шип" StoPox EH 200</t>
  </si>
  <si>
    <t>прозрачное дисперс. покрытие с мелкими от-ражающими слюдяными хлопьями, 2-й класс устойчивости к влажному истиранию (EN 13300)</t>
  </si>
  <si>
    <t>специальный загуститель, идеален для добавления в напольные покрытия</t>
  </si>
  <si>
    <t>полиамидный валик с коротким ворсом 8 мм, идеален для 2-К , эпоксидов и лаков, длина 25 см</t>
  </si>
  <si>
    <t>StoPrim Micro</t>
  </si>
  <si>
    <t>Stolit K 6,0 weiss (белая)</t>
  </si>
  <si>
    <t>Stolit R 6,0 weiss (белая)</t>
  </si>
  <si>
    <t>StoMarlit K 1.0 weiss (белая)</t>
  </si>
  <si>
    <t>StoMarlit K 1.5 weiss (белая)</t>
  </si>
  <si>
    <t>StoMarlit K 2.0 weiss (белая)</t>
  </si>
  <si>
    <t>StoMarlit R 2.0 weiss (белая)</t>
  </si>
  <si>
    <t>StoColor Dryonic weiss (белая)</t>
  </si>
  <si>
    <t>StoColor Lotusan weiss (белая)</t>
  </si>
  <si>
    <t>StoColor Top weiss (белая)</t>
  </si>
  <si>
    <t>00861_012</t>
  </si>
  <si>
    <t>StoPrim Solid</t>
  </si>
  <si>
    <t>универсальная водорастворимая грунтовка - концентрат на основе акрилата с модифицирующими добавками. Разбавляется водой в соотношении 1:4. Глубоко проникает, хорошо укрепляет основание.</t>
  </si>
  <si>
    <t>08401-011</t>
  </si>
  <si>
    <t>Sto-Allgrund AF getönt (колерованная)</t>
  </si>
  <si>
    <t>01144-002</t>
  </si>
  <si>
    <t>00801_118</t>
  </si>
  <si>
    <t>00801_122</t>
  </si>
  <si>
    <t>00899-053</t>
  </si>
  <si>
    <t>00899-051</t>
  </si>
  <si>
    <t>00899-054</t>
  </si>
  <si>
    <t>09548-024</t>
  </si>
  <si>
    <t>09548-023</t>
  </si>
  <si>
    <t>StoColor Dryonic Wood weiss (белая)</t>
  </si>
  <si>
    <t xml:space="preserve">StoColor Dryonic Wood getönt (колер.) C1 </t>
  </si>
  <si>
    <t>00044-003</t>
  </si>
  <si>
    <t>00044-001</t>
  </si>
  <si>
    <t>00044-004</t>
  </si>
  <si>
    <t>00044-002</t>
  </si>
  <si>
    <t>StoCryl BF 700 getönt (колерованное)</t>
  </si>
  <si>
    <t>StoCryl BF 700 weiss (белое)</t>
  </si>
  <si>
    <t>00044-022</t>
  </si>
  <si>
    <t>00081-002</t>
  </si>
  <si>
    <t>StoCryl BF 750 прозрачный</t>
  </si>
  <si>
    <t>однокомпонентный прозрачный глянцевый лак.  Предназначен для защиты и придания дополнительного глянца</t>
  </si>
  <si>
    <t>однокомпонентное, эффектное покрытие. Может наноситься в различных техниках, придает металлический блеск. Колеруется в ограниченный спектр цветов по вееру StoColor Metallic</t>
  </si>
  <si>
    <t>15003-189</t>
  </si>
  <si>
    <t>StoCryl BF 700 Metallic (база, серебристая)</t>
  </si>
  <si>
    <t>00044-122</t>
  </si>
  <si>
    <t>StoCryl BF 700 Metallic (колерованная, серебристая) C1</t>
  </si>
  <si>
    <t>15003-188</t>
  </si>
  <si>
    <t>StoCryl BF 700 Metallic (база, золотистая)</t>
  </si>
  <si>
    <t>StoCryl BF 700 Metallic (колерованная, золотистая) C1</t>
  </si>
  <si>
    <t xml:space="preserve">StoCalce Fondo naturweiss (натур. бел.) </t>
  </si>
  <si>
    <t>StoCalce Fondo getönt (колеров.)</t>
  </si>
  <si>
    <t>StoCalce Effetto naturweiss (натур. бел.)</t>
  </si>
  <si>
    <t xml:space="preserve">StoCalce Marmorino naturweiss (натур. бел.) </t>
  </si>
  <si>
    <t>StoCalce Veneziano (натур.бел.)</t>
  </si>
  <si>
    <t>StoCalce Miral MP 0,5 natur (натур. цвет)</t>
  </si>
  <si>
    <t xml:space="preserve">StoCalce Miral MP 0,5 getönt (колеров.) C1 </t>
  </si>
  <si>
    <r>
      <rPr>
        <b/>
        <sz val="12"/>
        <color indexed="8"/>
        <rFont val="Arial Narrow"/>
        <family val="2"/>
        <charset val="204"/>
      </rPr>
      <t>Уникальный продукт!</t>
    </r>
    <r>
      <rPr>
        <sz val="12"/>
        <color indexed="8"/>
        <rFont val="Arial Narrow"/>
        <family val="2"/>
        <charset val="204"/>
      </rPr>
      <t xml:space="preserve"> Надежная силиконовая матовая фасадная краска. Отлично колеруется во многие цвета, укрывистая. При правильном нанесении надежно защищает фасад на многие года. </t>
    </r>
  </si>
  <si>
    <r>
      <rPr>
        <b/>
        <sz val="12"/>
        <rFont val="Arial Narrow"/>
        <family val="2"/>
        <charset val="204"/>
      </rPr>
      <t>Уникальный продукт!</t>
    </r>
    <r>
      <rPr>
        <sz val="12"/>
        <rFont val="Arial Narrow"/>
        <family val="2"/>
        <charset val="204"/>
      </rPr>
      <t xml:space="preserve">  Универсальная готовая к применению высокоэластичная органическая клеяще-армирующая масса с направляющим зерном для использования на органических и минеральных основаниях, не содержит цемента. Сверхнизкий расход.</t>
    </r>
  </si>
  <si>
    <t>эмаль на алкидной основе, не желтеет, выдерживает высокие температуры</t>
  </si>
  <si>
    <t>Цена Руб.                                                  с НДС 20%</t>
  </si>
  <si>
    <t>усиленный цементно-серый минеральный клеящий раствор для неровных органических и минеральных неэластичных оснований</t>
  </si>
  <si>
    <t>08254-009</t>
  </si>
  <si>
    <t>Sto-Farbrollerbügel Ø 8 мм, для валиков 18-20 см, дл. 29 см</t>
  </si>
  <si>
    <t>08254-010</t>
  </si>
  <si>
    <t>Sto-Farbrollerbügel Ø 8 мм, для валиков 25-27 см, дл. 29 см</t>
  </si>
  <si>
    <t>08302-001</t>
  </si>
  <si>
    <t>Sto-Farbrollerbügel Ø 6 мм, для валиков 10-12 см, дл. 27 см</t>
  </si>
  <si>
    <t>08302-010</t>
  </si>
  <si>
    <t>Sto-Farbrollerbügel Ø 6 мм, для валиков 10-12 см, дл. 42 см</t>
  </si>
  <si>
    <t>в руб. без учета НДС (с НДС)</t>
  </si>
  <si>
    <t xml:space="preserve">            74,00 р. (88,80 р. с НДС) / л</t>
  </si>
  <si>
    <t xml:space="preserve">            37,00 р. (44,40 р. с НДС) / кг</t>
  </si>
  <si>
    <t xml:space="preserve">         124,00 р. (148,80 р. с НДС)/ кг</t>
  </si>
  <si>
    <t xml:space="preserve">       74,00 р. (88,80 р. с НДС) / кг</t>
  </si>
  <si>
    <t xml:space="preserve">         124,00 р. (148,80 р. с НДС)/ л</t>
  </si>
  <si>
    <t xml:space="preserve">            62,00 р. (74,40 р. с НДС)/ кг</t>
  </si>
  <si>
    <t>14026_129</t>
  </si>
  <si>
    <t>14026_229</t>
  </si>
  <si>
    <t>StoColor Neosil B weiss (белая)</t>
  </si>
  <si>
    <t>StoColor Neosil B getönt (колерованная) C1</t>
  </si>
  <si>
    <t>фасадная матовая  краска на основе полимерных смол с высокой паропроницаемостью. Колеруется в  тона группы С1</t>
  </si>
  <si>
    <t>00217-082</t>
  </si>
  <si>
    <t>00217-079</t>
  </si>
  <si>
    <t>StoColor Silco weiss (белая)</t>
  </si>
  <si>
    <t>StoColor Silco getönt (колерованная) C1</t>
  </si>
  <si>
    <t>чисто силиконовая краска (содержание силиконового связующего около 50%). Очень высокая паропроницаемость, максимальная защита от атмосферных осадков. Высокая укрывистость, матовая, колеруется по системе StoColor и другим палитрам</t>
  </si>
  <si>
    <t>17811-006</t>
  </si>
  <si>
    <t>Sto-Malerwalze  Standard 250 mm Langflor 18 мм</t>
  </si>
  <si>
    <t>00728_102</t>
  </si>
  <si>
    <t>StoLevell Basic K/StoColl Basic</t>
  </si>
  <si>
    <t>цементно-серый минеральный клеящий раствор для минеральных неэластичных оснований</t>
  </si>
  <si>
    <t>04346-019</t>
  </si>
  <si>
    <t>StoLevell Reno weiss (белая)</t>
  </si>
  <si>
    <t>органически улучшенная минеральная штукатурка, армированная волокнами; предназначена для внутренних и наружных работ, санации трещин и восстановления старых минеральных фасадов</t>
  </si>
  <si>
    <t>пропитывающий состав для защиты древесины от поражением плесенью и гнили, на основе растворителя, прозрачный</t>
  </si>
  <si>
    <t>StoColor Solical (белая)</t>
  </si>
  <si>
    <t>StoColor Solical Fill (белая)</t>
  </si>
  <si>
    <t>StoColor Solical (колерованная) C1</t>
  </si>
  <si>
    <t>StoColor Solical Fill (колерованная) C1</t>
  </si>
  <si>
    <t>09549-002</t>
  </si>
  <si>
    <t>09549-001</t>
  </si>
  <si>
    <t>00058-002</t>
  </si>
  <si>
    <t>00058-001</t>
  </si>
  <si>
    <t>фасад</t>
  </si>
  <si>
    <t>универсальный</t>
  </si>
  <si>
    <t>Вид материала</t>
  </si>
  <si>
    <t>грунт проникающий</t>
  </si>
  <si>
    <t>от</t>
  </si>
  <si>
    <t>до</t>
  </si>
  <si>
    <t>еденица измерения</t>
  </si>
  <si>
    <t>грунт изолирующий</t>
  </si>
  <si>
    <t>акрил-силоксан</t>
  </si>
  <si>
    <t>акрил</t>
  </si>
  <si>
    <t>силикон</t>
  </si>
  <si>
    <t>силикат</t>
  </si>
  <si>
    <t>растворитель</t>
  </si>
  <si>
    <t>металл</t>
  </si>
  <si>
    <t>грунт антикоррозионный</t>
  </si>
  <si>
    <t>Наличие на складе</t>
  </si>
  <si>
    <t>Рекомендованный ассортимент</t>
  </si>
  <si>
    <t>●</t>
  </si>
  <si>
    <t>древесина</t>
  </si>
  <si>
    <t>вода</t>
  </si>
  <si>
    <t>биоцид</t>
  </si>
  <si>
    <t>кг/м²</t>
  </si>
  <si>
    <t>Производство</t>
  </si>
  <si>
    <t>DE</t>
  </si>
  <si>
    <t>RU</t>
  </si>
  <si>
    <t>л/м²</t>
  </si>
  <si>
    <t>шпатлевка</t>
  </si>
  <si>
    <t>н/д</t>
  </si>
  <si>
    <t>штукатурка</t>
  </si>
  <si>
    <t>цемент</t>
  </si>
  <si>
    <t>герметик</t>
  </si>
  <si>
    <t>гибридный</t>
  </si>
  <si>
    <t>л/м.п.</t>
  </si>
  <si>
    <t>гидроизоляция</t>
  </si>
  <si>
    <t>декоративная штукатурка</t>
  </si>
  <si>
    <t>гидрофобизатор</t>
  </si>
  <si>
    <t>грунт адгезионный</t>
  </si>
  <si>
    <t>Область применения</t>
  </si>
  <si>
    <t>силикон/Лотос</t>
  </si>
  <si>
    <t>краска</t>
  </si>
  <si>
    <t xml:space="preserve">л/м² </t>
  </si>
  <si>
    <t>09548-035</t>
  </si>
  <si>
    <t>09548-033</t>
  </si>
  <si>
    <t xml:space="preserve">StoColor Dryonic S getönt (колер.) C1 </t>
  </si>
  <si>
    <t>09548-015</t>
  </si>
  <si>
    <t>09548-017</t>
  </si>
  <si>
    <t>соль-силикат</t>
  </si>
  <si>
    <t>лазурь</t>
  </si>
  <si>
    <t>Уникальный новый продукт!                                   Краска для дерева с "эффектом сухого фасада" - "Сухая поверхность, несмотря ни на что". Отлично колеруется во многие цвета. Низкий расход. Подходит для покраски деревянных поверхностей.</t>
  </si>
  <si>
    <t>структурная краска</t>
  </si>
  <si>
    <t>санирующая краска</t>
  </si>
  <si>
    <t>известь</t>
  </si>
  <si>
    <t>эффектная добавка</t>
  </si>
  <si>
    <t>Н/Д</t>
  </si>
  <si>
    <t>клей- армировка СФТК</t>
  </si>
  <si>
    <t>клей</t>
  </si>
  <si>
    <t>затирка</t>
  </si>
  <si>
    <t>армировка</t>
  </si>
  <si>
    <t>полиуретан</t>
  </si>
  <si>
    <t>сетка</t>
  </si>
  <si>
    <t>стеклоткань</t>
  </si>
  <si>
    <t>Sto-Glasfasergewebe G / стеклосетка G 100cм</t>
  </si>
  <si>
    <t>Sto-Panzergewebe/ панцерная сетка 100 см</t>
  </si>
  <si>
    <t>м/м²</t>
  </si>
  <si>
    <t>Sto-Detailgewebe/ сетка архитектурная 100 см</t>
  </si>
  <si>
    <t>уголок</t>
  </si>
  <si>
    <t>ПВХ стеклоткань</t>
  </si>
  <si>
    <t>м/мп</t>
  </si>
  <si>
    <t>профиль примыкания</t>
  </si>
  <si>
    <t>капельник</t>
  </si>
  <si>
    <t>эмаль</t>
  </si>
  <si>
    <t>алкид</t>
  </si>
  <si>
    <t>Основа материала</t>
  </si>
  <si>
    <t>интерьер</t>
  </si>
  <si>
    <t>Класс влажного истирания</t>
  </si>
  <si>
    <t>Класс укрывистости</t>
  </si>
  <si>
    <t>StoLevell In RS</t>
  </si>
  <si>
    <t>01276-008</t>
  </si>
  <si>
    <t>минеральная шпаклевка для заполнения монтажных швов бетонных плит перекрытий, шпаклевание бетона и т.п.</t>
  </si>
  <si>
    <t>гипс</t>
  </si>
  <si>
    <t>09609-001</t>
  </si>
  <si>
    <t>StoPrim GT</t>
  </si>
  <si>
    <t>Уникальный продукт! Проникающая грунтовка с технологией "Гель-Технолоджи", не капает, не образует подтеков. Идеальна для нанесения валиком! Идеальна для сложных поверхностей с "косым" светом</t>
  </si>
  <si>
    <t>Степень матовости</t>
  </si>
  <si>
    <t>matt</t>
  </si>
  <si>
    <t>satinmatt</t>
  </si>
  <si>
    <t>satin</t>
  </si>
  <si>
    <t>gloss</t>
  </si>
  <si>
    <t>StoColor Sil Comfort weiss (белая)</t>
  </si>
  <si>
    <t>StoColor Sil Comfort  getönt (колерованная) С 1</t>
  </si>
  <si>
    <t>00199-004</t>
  </si>
  <si>
    <t>StoColor Sil Premium weiß</t>
  </si>
  <si>
    <t>StoColor Sil Premium getönt   (колерованная) С 1</t>
  </si>
  <si>
    <t>stumpfmatt</t>
  </si>
  <si>
    <t>латекс</t>
  </si>
  <si>
    <t>краска изолирующая</t>
  </si>
  <si>
    <t xml:space="preserve">матовая изолирующая краска на основе растворителя,  2-й класс укрывистости, 2-й класс устойчивости к влажному истиранию, высокая степень белизны, хорошая укрывистость, со слабым внутренним напряжением. Для нанесения на проблемные основания (например, пятна от никотина, копоти, воды)        </t>
  </si>
  <si>
    <t>краска структурная</t>
  </si>
  <si>
    <t>StoLook Decor Fine 1 мм weiss (белое)</t>
  </si>
  <si>
    <t>StoLook Decor Fine 1 мм getönt (колерованное)</t>
  </si>
  <si>
    <t>StoLook Decor Medium 1,5 мм weiss (белое)</t>
  </si>
  <si>
    <t>StoLook Decor Medium 1,5 мм getönt (колерованное)</t>
  </si>
  <si>
    <t>transparent</t>
  </si>
  <si>
    <t>краска металлик</t>
  </si>
  <si>
    <t>полы</t>
  </si>
  <si>
    <t>00081-001</t>
  </si>
  <si>
    <t>StoCryl BF 750</t>
  </si>
  <si>
    <t>лак</t>
  </si>
  <si>
    <t>декоративное покрытие</t>
  </si>
  <si>
    <t>слюда</t>
  </si>
  <si>
    <t>мрамор</t>
  </si>
  <si>
    <t>минерал</t>
  </si>
  <si>
    <t>воск</t>
  </si>
  <si>
    <t>скипидар</t>
  </si>
  <si>
    <t>загуститель</t>
  </si>
  <si>
    <t>стекло</t>
  </si>
  <si>
    <t>Уникальная краска на основе сольсиликата! Отлично противостоит атмосферным осадкам, очень высокая паропроницаемость, 100% адгезия к минеральным основаниям</t>
  </si>
  <si>
    <t>Уникальная структурная краска на основе сольсиликата! Отлично противостоит атмосферным осадкам, очень высокая паропроницаемость, 100% адгезия к минеральным основаниям</t>
  </si>
  <si>
    <t>00832-006</t>
  </si>
  <si>
    <t>шт./мп</t>
  </si>
  <si>
    <t>ПВХ</t>
  </si>
  <si>
    <t>соеденитель</t>
  </si>
  <si>
    <t>цокольный профиль</t>
  </si>
  <si>
    <t>компенсатор</t>
  </si>
  <si>
    <t>ПСУЛ</t>
  </si>
  <si>
    <t xml:space="preserve">Dehnfugenprofil/ профиль деформационный Typ E 2,5м </t>
  </si>
  <si>
    <t xml:space="preserve">Dehnfugenprofil/ профиль деформационный Typ V 2,5м </t>
  </si>
  <si>
    <t>01897-017</t>
  </si>
  <si>
    <t>01897-018</t>
  </si>
  <si>
    <t>профиль для обработки деформационных швов на плоскости с интегрированной стекловолокнистой сеткой</t>
  </si>
  <si>
    <t>профиль для обработки деформационных швов в углах с интегрированной стекловолокнистой сеткой</t>
  </si>
  <si>
    <t>01897-019</t>
  </si>
  <si>
    <t>Sto-Dehnfugen-Abdeckprofil E 250 cm</t>
  </si>
  <si>
    <t>00810-015</t>
  </si>
  <si>
    <t>дюбель</t>
  </si>
  <si>
    <t>пластик/ металл</t>
  </si>
  <si>
    <t>шт/мп</t>
  </si>
  <si>
    <t>шт/м²</t>
  </si>
  <si>
    <t>Тарельчатый дюбель из полиэтилена с закручиваемым металлическим элементом из закаленной оцинкованной стали</t>
  </si>
  <si>
    <t>заглушка</t>
  </si>
  <si>
    <t>EPS</t>
  </si>
  <si>
    <t>MW</t>
  </si>
  <si>
    <t>фреза</t>
  </si>
  <si>
    <t>00199-010</t>
  </si>
  <si>
    <t>00199-003</t>
  </si>
  <si>
    <t>00199-009</t>
  </si>
  <si>
    <t>03677-008</t>
  </si>
  <si>
    <t>StoCryl BF 200 weiss (белый)</t>
  </si>
  <si>
    <t>StoCryl BF 200 C1</t>
  </si>
  <si>
    <t>StoPox WL 150 transparent/ прозрачный , SET</t>
  </si>
  <si>
    <t>двухкомпонентный глянцевый водоразбавимый лак на основе эпоксидной смолы, без растворителя, для запечатывания минеральных оснований</t>
  </si>
  <si>
    <t>StoPox WL 100 VAR SET, C1</t>
  </si>
  <si>
    <t>03470/008</t>
  </si>
  <si>
    <t>03470/015</t>
  </si>
  <si>
    <t>StoPox MS 200 VAR SET, C1</t>
  </si>
  <si>
    <t>двухкомпонентная глянцевая водоразбавимая краска на основе эпоксидной смолы, без растворителя, для цветного запечатывания минеральных оснований полов и стен подвержанных высокими механическими и химическими воздействиями</t>
  </si>
  <si>
    <t>эпоксидная водорастворимая матовая краска. В качестве цветного запечатывающего слоя для полов и стен. Отсутсвует "эффект письма", возможно применение в качестве краски для грифильных досок.</t>
  </si>
  <si>
    <t>однокомпонентная напольная краска, устойчива к механическим нагрузкам, полуматовая. Колеруется в различные цвета.</t>
  </si>
  <si>
    <t>Цветовая гамма</t>
  </si>
  <si>
    <t>кол-во</t>
  </si>
  <si>
    <t>ед. изм.</t>
  </si>
  <si>
    <t>вид упак.</t>
  </si>
  <si>
    <t>Грунтовки</t>
  </si>
  <si>
    <t>66502_001</t>
  </si>
  <si>
    <t>Грунтовка проникающая универсальная EH концентрат</t>
  </si>
  <si>
    <t xml:space="preserve">воднодисперсионная  грунтовка для обработки сильновпитывающих оснований </t>
  </si>
  <si>
    <t>66503_009</t>
  </si>
  <si>
    <t>Грунтовка адгезионная HC-4, белая</t>
  </si>
  <si>
    <t>вся</t>
  </si>
  <si>
    <t>воднодисперсионая адгезионная грунтовка</t>
  </si>
  <si>
    <t>66503_010</t>
  </si>
  <si>
    <t>Грунтовка адгезионная HC-4 (колерованная С1)</t>
  </si>
  <si>
    <t>Декоративные штукатурки: органические</t>
  </si>
  <si>
    <t xml:space="preserve">ALFADEKOR   F </t>
  </si>
  <si>
    <t>воднодисперсионная мозаичная штукатурка- мелкозернистая</t>
  </si>
  <si>
    <t>ALFADEKOR   G                                                                                         114, 200, 201,206,207,208,209,210,214,222</t>
  </si>
  <si>
    <t xml:space="preserve">ALFADEKOR  G 102,104,105,106,107,108,109,110,111,115,116, 118,119,120,211,213,215,216,217   </t>
  </si>
  <si>
    <t>воднодисперсионная мозаичная штукатурка- для нанесения распылением</t>
  </si>
  <si>
    <t>61082_007</t>
  </si>
  <si>
    <t>BETADEKOR  SAF15, белая</t>
  </si>
  <si>
    <t>воднодисперсионная силикон-акрилатная штукатурка с шероховатой структурой (шуба) для наружних и внутренних работ.</t>
  </si>
  <si>
    <t>61082_008</t>
  </si>
  <si>
    <t>BETADEKOR  SAF15, (колерованная С1)</t>
  </si>
  <si>
    <t>61083_007</t>
  </si>
  <si>
    <t>BETADEKOR  SAF20, белая</t>
  </si>
  <si>
    <t>61083_008</t>
  </si>
  <si>
    <t>BETADEKOR  SAF20, (колерованная С1)</t>
  </si>
  <si>
    <t>61086_009</t>
  </si>
  <si>
    <t>BETADEKOR  SAD20, белая</t>
  </si>
  <si>
    <t>воднодисперсионная силикон-акрилатная штукатурка с бороздчатой структурой (короед) для наружних и внутренних работ</t>
  </si>
  <si>
    <t>61086_010</t>
  </si>
  <si>
    <t>BETADEKOR  SAD20, (колерованная С1)</t>
  </si>
  <si>
    <t>61087_009</t>
  </si>
  <si>
    <t>BETADEKOR  SAD25, белая</t>
  </si>
  <si>
    <t>61087_010</t>
  </si>
  <si>
    <t>BETADEKOR  SAD25, (колерованная С1)</t>
  </si>
  <si>
    <t>61061_001</t>
  </si>
  <si>
    <t>BETADEKOR  SIF10, белая</t>
  </si>
  <si>
    <t>воднодисперсионная силиконовая штукатурка (повышенное содержание силиконовых дисперсий) с шероховатой структурой (шуба)</t>
  </si>
  <si>
    <t>61061_002</t>
  </si>
  <si>
    <t>BETADEKOR  SIF10, (колерованная С1)</t>
  </si>
  <si>
    <t>61062_006</t>
  </si>
  <si>
    <t>BETADEKOR  SIF15, белая</t>
  </si>
  <si>
    <t>61062_007</t>
  </si>
  <si>
    <t>BETADEKOR  SIF15, (колерованная С1)</t>
  </si>
  <si>
    <t>61063_006</t>
  </si>
  <si>
    <t>BETADEKOR  SIF20, белая</t>
  </si>
  <si>
    <t>61063_007</t>
  </si>
  <si>
    <t>BETADEKOR  SIF20, (колерованная С1)</t>
  </si>
  <si>
    <t>61053_006</t>
  </si>
  <si>
    <t>BETADEKOR  SID20, белая</t>
  </si>
  <si>
    <t>воднодисперсионная силиконовая штукатурка (повышенное содержание силиконовых дисперсий) с бороздчатой структурой (короед)</t>
  </si>
  <si>
    <t>61053_007</t>
  </si>
  <si>
    <t>BETADEKOR  SID20, (колерованная С1)</t>
  </si>
  <si>
    <t>Декоративные штукатурки: минеральные</t>
  </si>
  <si>
    <t>Штукатурка BETADEKOR SF15</t>
  </si>
  <si>
    <t>сухая минеральная штукатурка на основе белого цемента с шероховатой структурой (шуба) для наружних и внутренних работ</t>
  </si>
  <si>
    <t>Штукатурка BETADEKOR SF20</t>
  </si>
  <si>
    <t>Штукатурка BETADEKOR SD20</t>
  </si>
  <si>
    <t>сухая минеральная штукатурка на основе белого цемента с бороздчатой структурой (короед) для наружних и внутренних работ</t>
  </si>
  <si>
    <t>61033_025</t>
  </si>
  <si>
    <t>Штукатурка BETADEKOR SD25</t>
  </si>
  <si>
    <t>Краски фасадные универсальные</t>
  </si>
  <si>
    <t>66004_019</t>
  </si>
  <si>
    <t xml:space="preserve">GAMADEKOR - F,  белая </t>
  </si>
  <si>
    <t xml:space="preserve">фасадная краска с высоким показателем паропроницаемости. Матовая. Колеруется в светлые тона. Единица измерения - литры.   </t>
  </si>
  <si>
    <t>66004_119</t>
  </si>
  <si>
    <t>GAMADEKOR - F,  (колерованная С1)</t>
  </si>
  <si>
    <t>00278-141</t>
  </si>
  <si>
    <t>GAMADEKOR - SA, белая</t>
  </si>
  <si>
    <t xml:space="preserve">силиконовая краска с высокой паропрницаемостью и укрывистостью. Большой выбор цветов.  Единица измерения - литры.   </t>
  </si>
  <si>
    <t>00278-140</t>
  </si>
  <si>
    <t>GAMADEKOR - SA, (колерованная С1)</t>
  </si>
  <si>
    <t>05415-165</t>
  </si>
  <si>
    <t>GAMADEKOR - SA, база А</t>
  </si>
  <si>
    <t>05415-166</t>
  </si>
  <si>
    <t>GAMADEKOR - SA, база B</t>
  </si>
  <si>
    <t>05415-167</t>
  </si>
  <si>
    <t>GAMADEKOR - SA, база OT</t>
  </si>
  <si>
    <t>белый</t>
  </si>
  <si>
    <t>серый</t>
  </si>
  <si>
    <t>66301_001</t>
  </si>
  <si>
    <t>Клеевой состав ALFAFIX S2</t>
  </si>
  <si>
    <t>клей минеральный для приклеивания теплоизоляционных плит</t>
  </si>
  <si>
    <t>66302_001</t>
  </si>
  <si>
    <t>Клеевой и армирующий состав ALFAFIX S1</t>
  </si>
  <si>
    <t>клей минеральный для создания базового армированного слоя и приклеивания теплоизоляционных плит</t>
  </si>
  <si>
    <t>66305_001</t>
  </si>
  <si>
    <t>Клеевой и армирующий состав ALFAFIX S11</t>
  </si>
  <si>
    <t>клей минеральный эластичный  для создания базового слоя и приклеивания теплоизоляционных плит на нестабильные основания</t>
  </si>
  <si>
    <t>66310_001</t>
  </si>
  <si>
    <t xml:space="preserve">Клеевой состав BETAFIX Flex </t>
  </si>
  <si>
    <t>клей минеральный с высокой эластичностью для облицовочных материалов</t>
  </si>
  <si>
    <t>66311_001</t>
  </si>
  <si>
    <t>Клеевой состав BETAFIX Basic</t>
  </si>
  <si>
    <t>Комплектующие: дюбеля</t>
  </si>
  <si>
    <t>Дожимная манжета КС с заглушкой (200 ), шт</t>
  </si>
  <si>
    <t>коробка</t>
  </si>
  <si>
    <t>дюбель для крепления теплоизоляции на деревянных оснований</t>
  </si>
  <si>
    <t>04883_020</t>
  </si>
  <si>
    <t>Дюбель KI 110/8М - 250 шт (комплект), шт</t>
  </si>
  <si>
    <t xml:space="preserve">тарельчатый забивной дюбель для оснований из 
бетона (в т.ч. легкого и пористого), полнотелых и 
пустотелых строительных материалов. </t>
  </si>
  <si>
    <t>04883_021</t>
  </si>
  <si>
    <t>Дюбель KI 130/8М - 250 шт (комплект), шт</t>
  </si>
  <si>
    <t>04883_022</t>
  </si>
  <si>
    <t>Дюбель KI 150/8М - 250 шт (комплект), шт</t>
  </si>
  <si>
    <t>04883_023</t>
  </si>
  <si>
    <t>Дюбель KI 170/8М - 250 шт (комплект), шт</t>
  </si>
  <si>
    <t>04883_024</t>
  </si>
  <si>
    <t>Дюбель KI 190/8М - 250 шт (комплект), шт</t>
  </si>
  <si>
    <t>04883_025</t>
  </si>
  <si>
    <t>Дюбель KI 210/8М - 250 шт (комплект), шт</t>
  </si>
  <si>
    <t>04883_026</t>
  </si>
  <si>
    <t>Дюбель KI 140/10N - 250 шт (комплект), шт</t>
  </si>
  <si>
    <t>04883_027</t>
  </si>
  <si>
    <t>Дюбель KI 160/10N - 250 шт (комплект), шт</t>
  </si>
  <si>
    <t>04883_028</t>
  </si>
  <si>
    <t>Дюбель KI 180/10N - 250 шт (комплект), шт</t>
  </si>
  <si>
    <t>04883_029</t>
  </si>
  <si>
    <t>Дюбель KI-200/10N - 250 шт (комплект), шт</t>
  </si>
  <si>
    <t>04883_030</t>
  </si>
  <si>
    <t>Дюбель KI 220/10N - 250 шт (комплект), шт</t>
  </si>
  <si>
    <t>04883_031</t>
  </si>
  <si>
    <t>Дюбель KI 260/10N - 200 шт (комплект), шт</t>
  </si>
  <si>
    <t>04883_032</t>
  </si>
  <si>
    <t>Дюбель KI 300/10N - 200 шт (комплект), шт</t>
  </si>
  <si>
    <t>520110-01</t>
  </si>
  <si>
    <t>Сетка фасадная с логотипом</t>
  </si>
  <si>
    <t>рулон</t>
  </si>
  <si>
    <t xml:space="preserve">Сетка для армирования из стекловолокна со щелочестойкой пропиткой.   </t>
  </si>
  <si>
    <t xml:space="preserve">Профиль угловой в рулоне ПВХ 10/15                                        </t>
  </si>
  <si>
    <t>профиль для формирования углов не равных 90 градусов</t>
  </si>
  <si>
    <t>Уголок ПВХ арочный с стеклосеткой 10х15</t>
  </si>
  <si>
    <t>профиль для радиусных поверхностей</t>
  </si>
  <si>
    <t xml:space="preserve">Уголок ПВХ с стеклосеткой 10х15 с логотипом </t>
  </si>
  <si>
    <t xml:space="preserve">профиль для формирования углов 90 град.       </t>
  </si>
  <si>
    <t>01897_006</t>
  </si>
  <si>
    <t>Профиль деформационный V-обр. (2.5 м), мп</t>
  </si>
  <si>
    <t xml:space="preserve">профиль для деформационного шва </t>
  </si>
  <si>
    <t>01897_005</t>
  </si>
  <si>
    <t>Профиль деформационный Е-обр. (2.5 м), мп</t>
  </si>
  <si>
    <t xml:space="preserve">01897_014 </t>
  </si>
  <si>
    <t>Профиль рустовочный 2х3</t>
  </si>
  <si>
    <t>профиль для формирования руста</t>
  </si>
  <si>
    <t>61041_015</t>
  </si>
  <si>
    <t>61043_020</t>
  </si>
  <si>
    <t>61032_020</t>
  </si>
  <si>
    <t xml:space="preserve">алюминий </t>
  </si>
  <si>
    <t>единица измерения</t>
  </si>
  <si>
    <t>00899-052</t>
  </si>
  <si>
    <t>00899-055</t>
  </si>
  <si>
    <t>00899-056</t>
  </si>
  <si>
    <t>00899-025</t>
  </si>
  <si>
    <t>00899-026</t>
  </si>
  <si>
    <t>00899-027</t>
  </si>
  <si>
    <t>00899-028</t>
  </si>
  <si>
    <t>00899-029</t>
  </si>
  <si>
    <t>00899-030</t>
  </si>
  <si>
    <t>00899-031</t>
  </si>
  <si>
    <t>00899-032</t>
  </si>
  <si>
    <t>00899-033</t>
  </si>
  <si>
    <t>00899-034</t>
  </si>
  <si>
    <t>00899-035</t>
  </si>
  <si>
    <t>00899-036</t>
  </si>
  <si>
    <t>StoColl FM-S manhattan</t>
  </si>
  <si>
    <t>StoColl FM-S sandgrau</t>
  </si>
  <si>
    <t>StoColl FM-S dunkelgrau</t>
  </si>
  <si>
    <t>StoColl FM-S grau</t>
  </si>
  <si>
    <t>StoColl FM-S silbergrau</t>
  </si>
  <si>
    <t>StoColl FM-K grau</t>
  </si>
  <si>
    <t>StoColl FM-K dunkelgrau</t>
  </si>
  <si>
    <t>StoColl FM-K silber grau</t>
  </si>
  <si>
    <t>StoColl FM-K anthrazit</t>
  </si>
  <si>
    <t>StoColl FM-K grauweiß</t>
  </si>
  <si>
    <t>StoColl FM-K beige weiß</t>
  </si>
  <si>
    <t>StoColl FM-K natur weiß</t>
  </si>
  <si>
    <t>StoColl FM-K sand beige</t>
  </si>
  <si>
    <t>StoColl FM-K rot grau</t>
  </si>
  <si>
    <t>StoColl FM-K ziegel rot dunkel</t>
  </si>
  <si>
    <t>StoColl FM-K ziegel rot hell</t>
  </si>
  <si>
    <t>StoColl FM-K orange</t>
  </si>
  <si>
    <t>01900-001</t>
  </si>
  <si>
    <t>Sto-Dehnfugenband 37/17-32 mm anthrazit</t>
  </si>
  <si>
    <t>Sto-Fugendichtband 2D, 15/5-12 mm</t>
  </si>
  <si>
    <t>01846-001</t>
  </si>
  <si>
    <t>05374-053</t>
  </si>
  <si>
    <t xml:space="preserve">PUTZGRUND OT </t>
  </si>
  <si>
    <t>05374-051</t>
  </si>
  <si>
    <t xml:space="preserve">PUTZGRUND HALBTITAN </t>
  </si>
  <si>
    <t>05374-056</t>
  </si>
  <si>
    <t>05374-071</t>
  </si>
  <si>
    <t>05374-050</t>
  </si>
  <si>
    <t>05825-012</t>
  </si>
  <si>
    <t>STOLIT K 1,0 OT</t>
  </si>
  <si>
    <t>05826-019</t>
  </si>
  <si>
    <t>STOLIT K 1,5 O T</t>
  </si>
  <si>
    <t>05827-019</t>
  </si>
  <si>
    <t xml:space="preserve">STOLIT K 2,0 O T </t>
  </si>
  <si>
    <t>05829-021</t>
  </si>
  <si>
    <t xml:space="preserve">STOLIT K 3,0 O T </t>
  </si>
  <si>
    <t>05830-010</t>
  </si>
  <si>
    <t xml:space="preserve">STOLIT K 6,0 O T </t>
  </si>
  <si>
    <t>05831-016</t>
  </si>
  <si>
    <t xml:space="preserve">STOLIT R 1,5 O T </t>
  </si>
  <si>
    <t>05832-016</t>
  </si>
  <si>
    <t xml:space="preserve">STOLIT R 2,0 O T </t>
  </si>
  <si>
    <t>05834-016</t>
  </si>
  <si>
    <t xml:space="preserve">STOLIT R 3,0 O T </t>
  </si>
  <si>
    <t>05835-010</t>
  </si>
  <si>
    <t xml:space="preserve">STOLIT R 6,0 O T </t>
  </si>
  <si>
    <t>05822-013</t>
  </si>
  <si>
    <t xml:space="preserve">STOLIT MP O T </t>
  </si>
  <si>
    <t>15828-002</t>
  </si>
  <si>
    <t xml:space="preserve">STOLIT MILANO O T </t>
  </si>
  <si>
    <t>15727-004</t>
  </si>
  <si>
    <t xml:space="preserve">STOLIT Effect O T </t>
  </si>
  <si>
    <t>05415-148</t>
  </si>
  <si>
    <t>BASIS A SVJ Jumbosil</t>
  </si>
  <si>
    <t>05415-153</t>
  </si>
  <si>
    <t>BASIS B SVJ Jumbosil</t>
  </si>
  <si>
    <t>05415-156</t>
  </si>
  <si>
    <t>BASIS O T SVJ Jumbosil</t>
  </si>
  <si>
    <t>05960-027</t>
  </si>
  <si>
    <t>MAXICRYL BASIS A</t>
  </si>
  <si>
    <t>05960-031</t>
  </si>
  <si>
    <t xml:space="preserve">MAXICRYL BASIS B </t>
  </si>
  <si>
    <t>05960-023</t>
  </si>
  <si>
    <t xml:space="preserve">MAXICRYL O T </t>
  </si>
  <si>
    <t>05355-009</t>
  </si>
  <si>
    <t xml:space="preserve">FIBRASIL BASIS A </t>
  </si>
  <si>
    <t>05355-011</t>
  </si>
  <si>
    <t xml:space="preserve">FIBRASIL BASIS B </t>
  </si>
  <si>
    <t>05355-007</t>
  </si>
  <si>
    <t>FIBRASIL O T 14,5 L EIM D/E/F/</t>
  </si>
  <si>
    <t>05425-013</t>
  </si>
  <si>
    <t>STO COLOR TOP BASIS A</t>
  </si>
  <si>
    <t>05425-015</t>
  </si>
  <si>
    <t>STO COLOR TOP BASIS B</t>
  </si>
  <si>
    <t>05425-012</t>
  </si>
  <si>
    <t>STO COLOR TOP BASIS OT</t>
  </si>
  <si>
    <t>05877-010</t>
  </si>
  <si>
    <t xml:space="preserve">Color S GROB OT BASIS </t>
  </si>
  <si>
    <t>05876-010</t>
  </si>
  <si>
    <t xml:space="preserve">Color S FEIN OT BASIS </t>
  </si>
  <si>
    <t>05876-019</t>
  </si>
  <si>
    <t xml:space="preserve">Color S FEIN A BASIS </t>
  </si>
  <si>
    <t>05902-103</t>
  </si>
  <si>
    <t>BASIS A SILCO IQ</t>
  </si>
  <si>
    <t>05902-105</t>
  </si>
  <si>
    <t>BASIS B SILCO IQ</t>
  </si>
  <si>
    <t>05902-101</t>
  </si>
  <si>
    <t xml:space="preserve">BASIS OT SILCO IQ </t>
  </si>
  <si>
    <t>05454-058</t>
  </si>
  <si>
    <t xml:space="preserve">BASIS OT SILCO G IQ </t>
  </si>
  <si>
    <t>05883-021</t>
  </si>
  <si>
    <t>BASIS A LCRB / COLOR LASTIC</t>
  </si>
  <si>
    <t>05883-018</t>
  </si>
  <si>
    <t>BASIS B LCRB / COLOR LASTIC</t>
  </si>
  <si>
    <t>05883-014</t>
  </si>
  <si>
    <t>BASIS RB OT / COLOR LASTIC</t>
  </si>
  <si>
    <t>15319-007</t>
  </si>
  <si>
    <t>SILCO ELAST BASIS A</t>
  </si>
  <si>
    <t>15319-005</t>
  </si>
  <si>
    <t>SILCO ELAST BASIS OT</t>
  </si>
  <si>
    <t>15003-015</t>
  </si>
  <si>
    <t xml:space="preserve">BASIS A DRYONIC </t>
  </si>
  <si>
    <t>15003-016</t>
  </si>
  <si>
    <t>BASIS B DRYONIC</t>
  </si>
  <si>
    <t>15003-014</t>
  </si>
  <si>
    <t>DRYONIC O T</t>
  </si>
  <si>
    <t>15003-133</t>
  </si>
  <si>
    <t>DRYONIC WOOD Basis A</t>
  </si>
  <si>
    <t>15003-134</t>
  </si>
  <si>
    <t>DRYONIC WOOD Basis B</t>
  </si>
  <si>
    <t>15003-111</t>
  </si>
  <si>
    <t>DRYONIC WOOD Basis OT</t>
  </si>
  <si>
    <t>15101-161</t>
  </si>
  <si>
    <t>BASIS A LOTUSAN IQ</t>
  </si>
  <si>
    <t>15101-163</t>
  </si>
  <si>
    <t>BASIS B LOTUSAN IQ</t>
  </si>
  <si>
    <t>15101-159</t>
  </si>
  <si>
    <t xml:space="preserve">BASIS OT LOTUSAN IQ </t>
  </si>
  <si>
    <t>05007-025</t>
  </si>
  <si>
    <t xml:space="preserve">SIL BASIS A </t>
  </si>
  <si>
    <t>05007-034</t>
  </si>
  <si>
    <t xml:space="preserve">SIL BASIS B </t>
  </si>
  <si>
    <t>05076-013</t>
  </si>
  <si>
    <t>StoAQUA TOP SATIN OT</t>
  </si>
  <si>
    <t>05076-012</t>
  </si>
  <si>
    <t>05082-024</t>
  </si>
  <si>
    <t>StoAQUA TOP IN OT</t>
  </si>
  <si>
    <t>05850-008</t>
  </si>
  <si>
    <t>DECOLIT K 1,0 OT</t>
  </si>
  <si>
    <t>05851-009</t>
  </si>
  <si>
    <t>DECOLIT K 1,5 OT</t>
  </si>
  <si>
    <t>05852-009</t>
  </si>
  <si>
    <t>DECOLIT K 2,0 OT</t>
  </si>
  <si>
    <t>05856-010</t>
  </si>
  <si>
    <t>DECOLIT R 1,5 OT</t>
  </si>
  <si>
    <t>05857-009</t>
  </si>
  <si>
    <t>DECOLIT R 2,0 OT</t>
  </si>
  <si>
    <t>05187-007</t>
  </si>
  <si>
    <t>DECOLIT MP OT</t>
  </si>
  <si>
    <t>15993-006</t>
  </si>
  <si>
    <t>BASIS OT TITANIUM ASE</t>
  </si>
  <si>
    <t>15993-007</t>
  </si>
  <si>
    <t>15993-010</t>
  </si>
  <si>
    <t>BASIS A TITANIUM ASE</t>
  </si>
  <si>
    <t>15993-011</t>
  </si>
  <si>
    <t>15993-013</t>
  </si>
  <si>
    <t>BASIS B TITANIUM ASE</t>
  </si>
  <si>
    <t>15993-014</t>
  </si>
  <si>
    <t>15964-004</t>
  </si>
  <si>
    <t xml:space="preserve">INNEN MATT O T </t>
  </si>
  <si>
    <t>15964-005</t>
  </si>
  <si>
    <t xml:space="preserve">BASIS A INNEN MATT </t>
  </si>
  <si>
    <t>15964-006</t>
  </si>
  <si>
    <t xml:space="preserve">BASIS B INNEN MATT </t>
  </si>
  <si>
    <t>15964-007</t>
  </si>
  <si>
    <t>15964-008</t>
  </si>
  <si>
    <t>INNEN MATT O T</t>
  </si>
  <si>
    <t>15964-009</t>
  </si>
  <si>
    <t>15964-010</t>
  </si>
  <si>
    <t>BASIS A INNEN MATT</t>
  </si>
  <si>
    <t>15964-011</t>
  </si>
  <si>
    <t>15964-012</t>
  </si>
  <si>
    <t>15964-013</t>
  </si>
  <si>
    <t>15964-014</t>
  </si>
  <si>
    <t>15964-015</t>
  </si>
  <si>
    <t>15965-004</t>
  </si>
  <si>
    <t xml:space="preserve">INNEN SATINMATT O T </t>
  </si>
  <si>
    <t>15965-005</t>
  </si>
  <si>
    <t xml:space="preserve">BASIS A INNEN SATINMATT </t>
  </si>
  <si>
    <t>15965-006</t>
  </si>
  <si>
    <t xml:space="preserve">BASIS B INNEN SATINMATT </t>
  </si>
  <si>
    <t>15965-007</t>
  </si>
  <si>
    <t>INNEN SATINMATT O T</t>
  </si>
  <si>
    <t>15965-008</t>
  </si>
  <si>
    <t>15965-009</t>
  </si>
  <si>
    <t>15965-010</t>
  </si>
  <si>
    <t>15965-011</t>
  </si>
  <si>
    <t>BASIS A INNEN SATINMATT</t>
  </si>
  <si>
    <t>15965-012</t>
  </si>
  <si>
    <t>15965-013</t>
  </si>
  <si>
    <t>15965-014</t>
  </si>
  <si>
    <t>BASIS B INNEN SATINMATT</t>
  </si>
  <si>
    <t>15965-015</t>
  </si>
  <si>
    <t>15966-004</t>
  </si>
  <si>
    <t xml:space="preserve">INNEN SATIN O T </t>
  </si>
  <si>
    <t>15966-005</t>
  </si>
  <si>
    <t>BASIS A INNEN SATIN 15 L EIM</t>
  </si>
  <si>
    <t>15966-006</t>
  </si>
  <si>
    <t>BASIS B INNEN SATIN 15 L EIM</t>
  </si>
  <si>
    <t>15966-007</t>
  </si>
  <si>
    <t>15966-008</t>
  </si>
  <si>
    <t>15966-009</t>
  </si>
  <si>
    <t>15966-010</t>
  </si>
  <si>
    <t xml:space="preserve">BASIS A INNEN SATIN </t>
  </si>
  <si>
    <t>15966-011</t>
  </si>
  <si>
    <t>15966-012</t>
  </si>
  <si>
    <t>15966-013</t>
  </si>
  <si>
    <t xml:space="preserve">BASIS B INNEN SATIN </t>
  </si>
  <si>
    <t>15966-014</t>
  </si>
  <si>
    <t>15966-015</t>
  </si>
  <si>
    <t>15967-004</t>
  </si>
  <si>
    <t xml:space="preserve">INNEN GLOSS O T </t>
  </si>
  <si>
    <t>15967-005</t>
  </si>
  <si>
    <t xml:space="preserve">BASIS A INNEN GLOSS </t>
  </si>
  <si>
    <t>15967-006</t>
  </si>
  <si>
    <t xml:space="preserve">BASIS B INNEN GLOSS </t>
  </si>
  <si>
    <t>15967-007</t>
  </si>
  <si>
    <t>INNEN GLOSS O T</t>
  </si>
  <si>
    <t>15967-008</t>
  </si>
  <si>
    <t>15967-009</t>
  </si>
  <si>
    <t>15967-010</t>
  </si>
  <si>
    <t>15967-011</t>
  </si>
  <si>
    <t>15967-012</t>
  </si>
  <si>
    <t>15967-013</t>
  </si>
  <si>
    <t>BASIS B INNEN GLOSS</t>
  </si>
  <si>
    <t>15967-014</t>
  </si>
  <si>
    <t>15967-015</t>
  </si>
  <si>
    <t>15799-004</t>
  </si>
  <si>
    <t xml:space="preserve">BASIS B PURAN SATIN </t>
  </si>
  <si>
    <t>15799-007</t>
  </si>
  <si>
    <t xml:space="preserve">BASIS A PURAN SATIN </t>
  </si>
  <si>
    <t>15799-008</t>
  </si>
  <si>
    <t xml:space="preserve">BASIS OT PURAN SATIN </t>
  </si>
  <si>
    <t>00082-001</t>
  </si>
  <si>
    <t>PURAN KB</t>
  </si>
  <si>
    <t>15033-002</t>
  </si>
  <si>
    <t xml:space="preserve">LOOK STRUKTUR F OT </t>
  </si>
  <si>
    <t>05287-017</t>
  </si>
  <si>
    <t>CRYL BF 100 BASIS A</t>
  </si>
  <si>
    <t>05287-003</t>
  </si>
  <si>
    <t>CRYL BF 100 weiss</t>
  </si>
  <si>
    <t>05287-019</t>
  </si>
  <si>
    <t>CRYL BF 100 BASIS B</t>
  </si>
  <si>
    <t>05287-014</t>
  </si>
  <si>
    <t>CRYL BF 100 BASIS OT</t>
  </si>
  <si>
    <t>15013-019</t>
  </si>
  <si>
    <t>StoPOX WL 100 BASIS A</t>
  </si>
  <si>
    <t>15013-021</t>
  </si>
  <si>
    <t>StoPOX WL 100 BASIS B</t>
  </si>
  <si>
    <t>08989-009</t>
  </si>
  <si>
    <t>StoPOX WL/WB/WG Comp. B</t>
  </si>
  <si>
    <t>08989-010</t>
  </si>
  <si>
    <t>15013-029</t>
  </si>
  <si>
    <t>StoPOX WL 100 KA OT</t>
  </si>
  <si>
    <t>15003-175</t>
  </si>
  <si>
    <t>Basis A CRYL BF 700</t>
  </si>
  <si>
    <t>15003-177</t>
  </si>
  <si>
    <t>Basis B CRYL BF 700</t>
  </si>
  <si>
    <t>15003-180</t>
  </si>
  <si>
    <t>Basis OT CRYL BF 700</t>
  </si>
  <si>
    <t>15003-176</t>
  </si>
  <si>
    <t>15003-178</t>
  </si>
  <si>
    <t>15003-179</t>
  </si>
  <si>
    <t>Basis Gold CRYL BF 700 Metallic</t>
  </si>
  <si>
    <t>Basis Silber CRYL BF 700 Metallic</t>
  </si>
  <si>
    <t>06508-005</t>
  </si>
  <si>
    <t>Sto-Colorant SBL</t>
  </si>
  <si>
    <t>4,577</t>
  </si>
  <si>
    <t>06516-007</t>
  </si>
  <si>
    <t xml:space="preserve">Sto-Colorant OG </t>
  </si>
  <si>
    <t>4,600</t>
  </si>
  <si>
    <t>06517-007</t>
  </si>
  <si>
    <t>Colorant G2GXD</t>
  </si>
  <si>
    <t>2,714</t>
  </si>
  <si>
    <t>06523-005</t>
  </si>
  <si>
    <t xml:space="preserve">Colorant PG </t>
  </si>
  <si>
    <t>1,340</t>
  </si>
  <si>
    <t>06526-006</t>
  </si>
  <si>
    <t>Sto-Colorant CGR</t>
  </si>
  <si>
    <t>5,980</t>
  </si>
  <si>
    <t>06531-003</t>
  </si>
  <si>
    <t xml:space="preserve">Sto-Colorant BLU </t>
  </si>
  <si>
    <t>1,240</t>
  </si>
  <si>
    <t>06532-007</t>
  </si>
  <si>
    <t xml:space="preserve">Sto-Colorant CV </t>
  </si>
  <si>
    <t>1,130</t>
  </si>
  <si>
    <t>06533-006</t>
  </si>
  <si>
    <t>Sto-Colorant KBL</t>
  </si>
  <si>
    <t>4,922</t>
  </si>
  <si>
    <t>06536-006</t>
  </si>
  <si>
    <t>Sto-Colorant BV</t>
  </si>
  <si>
    <t>5,129</t>
  </si>
  <si>
    <t>06547-008</t>
  </si>
  <si>
    <t>Sto-Colorant OR</t>
  </si>
  <si>
    <t>5,497</t>
  </si>
  <si>
    <t>06548-010</t>
  </si>
  <si>
    <t>Colorant OS 530</t>
  </si>
  <si>
    <t>4,140</t>
  </si>
  <si>
    <t>06550-004</t>
  </si>
  <si>
    <t xml:space="preserve">Colorant TY </t>
  </si>
  <si>
    <t>1,500</t>
  </si>
  <si>
    <t>06552-004</t>
  </si>
  <si>
    <t xml:space="preserve">Sto-Colorant TR </t>
  </si>
  <si>
    <t>1,450</t>
  </si>
  <si>
    <t>06556-007</t>
  </si>
  <si>
    <t xml:space="preserve">Sto-Colorant TW </t>
  </si>
  <si>
    <t>5,060</t>
  </si>
  <si>
    <t>06557-008</t>
  </si>
  <si>
    <t xml:space="preserve">Sto-Colorant G100 </t>
  </si>
  <si>
    <t>4,968</t>
  </si>
  <si>
    <t>06558-009</t>
  </si>
  <si>
    <t xml:space="preserve">Sto-Colorant CR100 </t>
  </si>
  <si>
    <t>5,083</t>
  </si>
  <si>
    <t>06560-008</t>
  </si>
  <si>
    <t>Sto-Colorant CS</t>
  </si>
  <si>
    <t>2,898</t>
  </si>
  <si>
    <t>16547-004</t>
  </si>
  <si>
    <t xml:space="preserve">Colorant ROSA E </t>
  </si>
  <si>
    <t>1,080</t>
  </si>
  <si>
    <t>16576-001</t>
  </si>
  <si>
    <t xml:space="preserve">Sto-Colorant SGN </t>
  </si>
  <si>
    <t>5,000</t>
  </si>
  <si>
    <t>16580-002</t>
  </si>
  <si>
    <t>Sto-Colorant PO2 R</t>
  </si>
  <si>
    <t>1,750</t>
  </si>
  <si>
    <t>06519-004</t>
  </si>
  <si>
    <t>Sto-Colorant FGR</t>
  </si>
  <si>
    <t>1,200</t>
  </si>
  <si>
    <t xml:space="preserve">StoCalce Effetto getönt (колерованная C1) </t>
  </si>
  <si>
    <t xml:space="preserve">StoCalce Marmorino getönt (колерованная C1) </t>
  </si>
  <si>
    <t>StoSil Patina getönt (колерованное) C1</t>
  </si>
  <si>
    <t xml:space="preserve">StoAqua Top Satin (transparent) 5l </t>
  </si>
  <si>
    <t>StoAqua Top Satin (transparent) 2,5l</t>
  </si>
  <si>
    <t>StoAqua Top In  (transparent) 2,5 l</t>
  </si>
  <si>
    <r>
      <t>л/м</t>
    </r>
    <r>
      <rPr>
        <sz val="12"/>
        <color indexed="8"/>
        <rFont val="Calibri"/>
        <family val="2"/>
        <charset val="204"/>
      </rPr>
      <t>²</t>
    </r>
  </si>
  <si>
    <t>банка</t>
  </si>
  <si>
    <t>воднодисперсионная мозаичная штукатурка - крупнозернистая, материал соответствует StoSuperlit из основного ассортимента Sto</t>
  </si>
  <si>
    <t>00152-061</t>
  </si>
  <si>
    <t>Sto-Superlit K 2,0 403  (размер зерна 2,00 мм)</t>
  </si>
  <si>
    <t>00152-062</t>
  </si>
  <si>
    <t>00152-063</t>
  </si>
  <si>
    <t>00152-064</t>
  </si>
  <si>
    <t>00152-065</t>
  </si>
  <si>
    <t>00152-076</t>
  </si>
  <si>
    <t>Sto-Superlit K 2,0 404  (размер зерна 2,00 мм)</t>
  </si>
  <si>
    <t>Sto-Superlit K 2,0 405  (размер зерна 2,00 мм)</t>
  </si>
  <si>
    <t>Sto-Superlit K 2,0 409  (размер зерна 2,00 мм)</t>
  </si>
  <si>
    <t>00152-077</t>
  </si>
  <si>
    <t>Sto-Superlit K 2,0 411  (размер зерна 2,00 мм)</t>
  </si>
  <si>
    <t>00152-078</t>
  </si>
  <si>
    <t>Sto-Superlit K 2,0 412  (размер зерна 2,00 мм)</t>
  </si>
  <si>
    <t>Sto-Superlit K 2,0 413  (размер зерна 2,00 мм)</t>
  </si>
  <si>
    <t>00152-079</t>
  </si>
  <si>
    <t>Sto-Superlit K 2,0 414  (размер зерна 2,00 мм)</t>
  </si>
  <si>
    <t>00152-080</t>
  </si>
  <si>
    <t>Sto-Superlit K 2,0 415  (размер зерна 2,00 мм)</t>
  </si>
  <si>
    <t>Sto-Superlit K 2,0 416  (размер зерна 2,00 мм)</t>
  </si>
  <si>
    <t>Sto-Superlit K 2,0 800  (размер зерна 2,00 мм)</t>
  </si>
  <si>
    <t>00152-030</t>
  </si>
  <si>
    <t>00152-041</t>
  </si>
  <si>
    <t>Sto-Superlit K 2,0 818  (размер зерна 2,00 мм)</t>
  </si>
  <si>
    <t>00152-043</t>
  </si>
  <si>
    <t>Sto-Superlit K 2,0 820  (размер зерна 2,00 мм)</t>
  </si>
  <si>
    <t>00152-044</t>
  </si>
  <si>
    <t>Sto-Superlit K 2,0 821  (размер зерна 2,00 мм)</t>
  </si>
  <si>
    <t>00152-047</t>
  </si>
  <si>
    <t>Sto-Superlit K 2,0 824  (размер зерна 2,00 мм)</t>
  </si>
  <si>
    <t>Sto-Superlit K 2,0 827  (размер зерна 2,00 мм)</t>
  </si>
  <si>
    <t>00152-050</t>
  </si>
  <si>
    <t>Sto-Superlit K 2,0 828  (размер зерна 2,00 мм)</t>
  </si>
  <si>
    <t>00152-051</t>
  </si>
  <si>
    <t>Sto-Superlit K 2,0 829  (размер зерна 2,00 мм)</t>
  </si>
  <si>
    <t>00152-052</t>
  </si>
  <si>
    <t>Sto-Superlit K 2,0 831  (размер зерна 2,00 мм)</t>
  </si>
  <si>
    <t>00152-054</t>
  </si>
  <si>
    <t>Sto-Superlit K 2,0 832  (размер зерна 2,00 мм)</t>
  </si>
  <si>
    <t>00152-055</t>
  </si>
  <si>
    <t>Sto-Superlit K 2,0 833  (размер зерна 2,00 мм)</t>
  </si>
  <si>
    <t>00152-056</t>
  </si>
  <si>
    <t>Sto-Superlit K 2,0 834  (размер зерна 2,00 мм)</t>
  </si>
  <si>
    <t>00152-057</t>
  </si>
  <si>
    <t>Sto-Superlit K 2,0 836  (размер зерна 2,00 мм)</t>
  </si>
  <si>
    <t>00152-059</t>
  </si>
  <si>
    <t>Sto-Superlit K 2,0 841  (размер зерна 2,00 мм)</t>
  </si>
  <si>
    <t>00152-083</t>
  </si>
  <si>
    <t>Sto-Superlit K 2,0 842  (размер зерна 2,00 мм)</t>
  </si>
  <si>
    <t>00152-084</t>
  </si>
  <si>
    <t>органическая штукатурка из смеси натуральных цветных камней. Высокая устойчивость против механических нагрузок, высокая эластичность, хорошая пароницаемость, погодоустойчавая. Ограниченный ассортимент цветов. (см. на сайте www.sto.ru)</t>
  </si>
  <si>
    <t>00506-001</t>
  </si>
  <si>
    <t>Sto-Pistolenschaum SE, 750 мл</t>
  </si>
  <si>
    <t>пена</t>
  </si>
  <si>
    <t>09378-004</t>
  </si>
  <si>
    <t>09378-003</t>
  </si>
  <si>
    <t>специальная пена без остаточного расширения, для заполнения щелей между утеплителем в системах StoTherm</t>
  </si>
  <si>
    <t>StoPox MS 200 Basis A</t>
  </si>
  <si>
    <t>StoPox MS 200 Basis B</t>
  </si>
  <si>
    <t>StoPox MS 200 Basis OT</t>
  </si>
  <si>
    <t>StoPox MS 200 Comp. B</t>
  </si>
  <si>
    <t>15675-007</t>
  </si>
  <si>
    <t>15675-006</t>
  </si>
  <si>
    <t>15675-004</t>
  </si>
  <si>
    <t>StoPox MS 200 Weiss</t>
  </si>
  <si>
    <t>15675-005</t>
  </si>
  <si>
    <t>09352-001</t>
  </si>
  <si>
    <t>09548-016</t>
  </si>
  <si>
    <t>StoColor Dryonic S  weiss (белая)</t>
  </si>
  <si>
    <t xml:space="preserve">StoColor Dryonic getönt (колер.) C1 </t>
  </si>
  <si>
    <t>09548-018</t>
  </si>
  <si>
    <t>StoColl FM-S anthrazit</t>
  </si>
  <si>
    <t>по запросу</t>
  </si>
  <si>
    <t>14206/005</t>
  </si>
  <si>
    <t>Комплектующие: сетки армирующие и дополнительные элементы***</t>
  </si>
  <si>
    <t>Дополнительно  перечень и цены комплектующих в  ассортименте STO в разделе Фасады.</t>
  </si>
  <si>
    <t>***</t>
  </si>
  <si>
    <t>Норма загрузки авто (20 т.) шт.</t>
  </si>
  <si>
    <t>норма загрузки авто (20 т.) шт.</t>
  </si>
  <si>
    <t>StoColor Silco getönt</t>
  </si>
  <si>
    <r>
      <rPr>
        <b/>
        <sz val="12"/>
        <color indexed="8"/>
        <rFont val="Arial Narrow"/>
        <family val="2"/>
        <charset val="204"/>
      </rPr>
      <t>Уникальная, чисто силиконовая</t>
    </r>
    <r>
      <rPr>
        <sz val="12"/>
        <color indexed="8"/>
        <rFont val="Arial Narrow"/>
        <family val="2"/>
        <charset val="204"/>
      </rPr>
      <t xml:space="preserve"> матовая фасадная краска (кол-во силиконового связующего около 50%). Колеруется во многие цвета, укрывистая. При правильном нанесении надежно защищает фасад на многие года. </t>
    </r>
  </si>
  <si>
    <t>Транспортные услуги - прямые поставки Германия (79+78) - регионы России</t>
  </si>
  <si>
    <t>Условия и сроки поставки товара со склада Sto (Германия):</t>
  </si>
  <si>
    <t>мп/м²</t>
  </si>
  <si>
    <r>
      <t>Sto-Flächenstreicher Orel</t>
    </r>
    <r>
      <rPr>
        <b/>
        <sz val="12"/>
        <color indexed="8"/>
        <rFont val="Arial Cyr"/>
        <charset val="204"/>
      </rPr>
      <t>®</t>
    </r>
    <r>
      <rPr>
        <b/>
        <sz val="12"/>
        <color indexed="8"/>
        <rFont val="Arial Narrow"/>
        <family val="2"/>
        <charset val="204"/>
      </rPr>
      <t>-Mix 135 мм, дл. щетины 85 мм</t>
    </r>
  </si>
  <si>
    <r>
      <t xml:space="preserve">Sto-Malerwalze FIL Langflor 180 мм, </t>
    </r>
    <r>
      <rPr>
        <b/>
        <sz val="12"/>
        <color indexed="8"/>
        <rFont val="Arial Cyr"/>
        <charset val="204"/>
      </rPr>
      <t>Ø</t>
    </r>
    <r>
      <rPr>
        <b/>
        <sz val="12"/>
        <color indexed="8"/>
        <rFont val="Arial Narrow"/>
        <family val="2"/>
        <charset val="204"/>
      </rPr>
      <t xml:space="preserve"> 85 мм</t>
    </r>
  </si>
  <si>
    <r>
      <t xml:space="preserve">Sto-Malerwalze  FIL Langflor 250 мм, </t>
    </r>
    <r>
      <rPr>
        <b/>
        <sz val="12"/>
        <color indexed="8"/>
        <rFont val="Arial Cyr"/>
        <charset val="204"/>
      </rPr>
      <t>Ø</t>
    </r>
    <r>
      <rPr>
        <b/>
        <sz val="12"/>
        <color indexed="8"/>
        <rFont val="Arial Narrow"/>
        <family val="2"/>
        <charset val="204"/>
      </rPr>
      <t xml:space="preserve"> 85 мм</t>
    </r>
  </si>
  <si>
    <t>Универсальный забивной дюбель Н5 x 135                                          толщина теплоизоляции 80</t>
  </si>
  <si>
    <t>Универсальный забивной дюбель Н5 x 155                         толщина теплоизоляции 100</t>
  </si>
  <si>
    <t>Универсальный забивной дюбель Н5 x 175                            толщина теплоизоляции 120</t>
  </si>
  <si>
    <t>Универсальный забивной дюбель Н5 x 195                             толщина теплоизоляции  140</t>
  </si>
  <si>
    <t>Универсальный забивной дюбель Н5 x 215                          толщина теплоизоляции 160</t>
  </si>
  <si>
    <t>Универсальный забивной дюбель Н5 x 235                                  толщина теплоизоляции 180</t>
  </si>
  <si>
    <t>Универсальный забивной дюбель Н5 x 255                                толщина теплоизоляции 200</t>
  </si>
  <si>
    <t>Универсальный забивной дюбель Н5 x 275                          толщина теплоизоляции 220</t>
  </si>
  <si>
    <t>Универсальный забивной дюбель Н5 x 295                              толщина теплоизоляции 240</t>
  </si>
  <si>
    <t>Область 
применения</t>
  </si>
  <si>
    <r>
      <t xml:space="preserve">Цена </t>
    </r>
    <r>
      <rPr>
        <b/>
        <sz val="12"/>
        <color indexed="10"/>
        <rFont val="Arial Narrow"/>
        <family val="2"/>
        <charset val="204"/>
      </rPr>
      <t>с НДС</t>
    </r>
    <r>
      <rPr>
        <b/>
        <sz val="12"/>
        <color indexed="8"/>
        <rFont val="Arial Narrow"/>
        <family val="2"/>
        <charset val="204"/>
      </rPr>
      <t xml:space="preserve"> за </t>
    </r>
    <r>
      <rPr>
        <b/>
        <sz val="12"/>
        <color indexed="10"/>
        <rFont val="Arial Narrow"/>
        <family val="2"/>
        <charset val="204"/>
      </rPr>
      <t>упаковку</t>
    </r>
  </si>
  <si>
    <r>
      <t xml:space="preserve">Цена </t>
    </r>
    <r>
      <rPr>
        <b/>
        <sz val="12"/>
        <color indexed="10"/>
        <rFont val="Arial Narrow"/>
        <family val="2"/>
        <charset val="204"/>
      </rPr>
      <t>с НДС</t>
    </r>
    <r>
      <rPr>
        <b/>
        <sz val="12"/>
        <color indexed="8"/>
        <rFont val="Arial Narrow"/>
        <family val="2"/>
        <charset val="204"/>
      </rPr>
      <t xml:space="preserve"> за </t>
    </r>
    <r>
      <rPr>
        <b/>
        <sz val="12"/>
        <color indexed="10"/>
        <rFont val="Arial Narrow"/>
        <family val="2"/>
        <charset val="204"/>
      </rPr>
      <t xml:space="preserve">1м² </t>
    </r>
    <r>
      <rPr>
        <b/>
        <sz val="12"/>
        <rFont val="Arial Narrow"/>
        <family val="2"/>
        <charset val="204"/>
      </rPr>
      <t>(при min расходе)</t>
    </r>
  </si>
  <si>
    <r>
      <t xml:space="preserve">Цена </t>
    </r>
    <r>
      <rPr>
        <b/>
        <sz val="12"/>
        <color indexed="10"/>
        <rFont val="Arial Narrow"/>
        <family val="2"/>
        <charset val="204"/>
      </rPr>
      <t>с</t>
    </r>
    <r>
      <rPr>
        <b/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>НДС</t>
    </r>
    <r>
      <rPr>
        <b/>
        <sz val="12"/>
        <color indexed="8"/>
        <rFont val="Arial Narrow"/>
        <family val="2"/>
        <charset val="204"/>
      </rPr>
      <t xml:space="preserve"> за единицу измерения</t>
    </r>
  </si>
  <si>
    <r>
      <t xml:space="preserve">Цена </t>
    </r>
    <r>
      <rPr>
        <b/>
        <sz val="12"/>
        <color indexed="10"/>
        <rFont val="Arial Narrow"/>
        <family val="2"/>
        <charset val="204"/>
      </rPr>
      <t>БЕЗ</t>
    </r>
    <r>
      <rPr>
        <b/>
        <sz val="12"/>
        <color indexed="8"/>
        <rFont val="Arial Narrow"/>
        <family val="2"/>
        <charset val="204"/>
      </rPr>
      <t xml:space="preserve"> учета НДС за единицу измерения</t>
    </r>
  </si>
  <si>
    <r>
      <t xml:space="preserve">Кельмы | </t>
    </r>
    <r>
      <rPr>
        <sz val="12"/>
        <rFont val="Arial Narrow"/>
        <family val="2"/>
        <charset val="204"/>
      </rPr>
      <t>выравнивающие</t>
    </r>
  </si>
  <si>
    <r>
      <t xml:space="preserve">Кельмы | </t>
    </r>
    <r>
      <rPr>
        <sz val="12"/>
        <rFont val="Arial Narrow"/>
        <family val="2"/>
        <charset val="204"/>
      </rPr>
      <t>штукатурные</t>
    </r>
  </si>
  <si>
    <r>
      <t xml:space="preserve">Кельмы | </t>
    </r>
    <r>
      <rPr>
        <sz val="12"/>
        <rFont val="Arial Narrow"/>
        <family val="2"/>
        <charset val="204"/>
      </rPr>
      <t>угловые</t>
    </r>
  </si>
  <si>
    <r>
      <t xml:space="preserve">Кисти | </t>
    </r>
    <r>
      <rPr>
        <sz val="12"/>
        <rFont val="Arial Narrow"/>
        <family val="2"/>
        <charset val="204"/>
      </rPr>
      <t>плоские</t>
    </r>
  </si>
  <si>
    <r>
      <t xml:space="preserve">Кисти | </t>
    </r>
    <r>
      <rPr>
        <sz val="12"/>
        <rFont val="Arial Narrow"/>
        <family val="2"/>
        <charset val="204"/>
      </rPr>
      <t>радиаторные</t>
    </r>
  </si>
  <si>
    <r>
      <t xml:space="preserve">Кисти | </t>
    </r>
    <r>
      <rPr>
        <sz val="12"/>
        <rFont val="Arial Narrow"/>
        <family val="2"/>
        <charset val="204"/>
      </rPr>
      <t>широкие</t>
    </r>
  </si>
  <si>
    <r>
      <t xml:space="preserve">Валики | </t>
    </r>
    <r>
      <rPr>
        <sz val="12"/>
        <rFont val="Arial Narrow"/>
        <family val="2"/>
        <charset val="204"/>
      </rPr>
      <t>фасадные</t>
    </r>
  </si>
  <si>
    <r>
      <t xml:space="preserve">Валики | </t>
    </r>
    <r>
      <rPr>
        <sz val="12"/>
        <rFont val="Arial Narrow"/>
        <family val="2"/>
        <charset val="204"/>
      </rPr>
      <t>малярные</t>
    </r>
  </si>
  <si>
    <r>
      <t xml:space="preserve">Валики | </t>
    </r>
    <r>
      <rPr>
        <sz val="12"/>
        <rFont val="Arial Narrow"/>
        <family val="2"/>
        <charset val="204"/>
      </rPr>
      <t>для лаков и лазурей</t>
    </r>
  </si>
  <si>
    <r>
      <t xml:space="preserve">Валики | </t>
    </r>
    <r>
      <rPr>
        <sz val="12"/>
        <rFont val="Arial Narrow"/>
        <family val="2"/>
        <charset val="204"/>
      </rPr>
      <t>радиаторные</t>
    </r>
  </si>
  <si>
    <r>
      <t xml:space="preserve">Валики | </t>
    </r>
    <r>
      <rPr>
        <sz val="12"/>
        <rFont val="Arial Narrow"/>
        <family val="2"/>
        <charset val="204"/>
      </rPr>
      <t>декоративные</t>
    </r>
  </si>
  <si>
    <t>Таблица надбавок к ценам на колерованные материалы</t>
  </si>
  <si>
    <r>
      <t xml:space="preserve">Таблица надбавок к ценам на колерованные материалы </t>
    </r>
    <r>
      <rPr>
        <u/>
        <sz val="16"/>
        <color indexed="10"/>
        <rFont val="Arial Narrow"/>
        <family val="2"/>
        <charset val="204"/>
      </rPr>
      <t>StoCalce Marmorino, StoCalce Effetto, StoCalce Fondo</t>
    </r>
  </si>
  <si>
    <t>Вознаграждение за транспортно-экспедиционные услуги ООО"СТО"</t>
  </si>
  <si>
    <t>6. Стоимость доставки выставляется в счете отдельной строкой в рублях по курсу на день выставления счета</t>
  </si>
  <si>
    <t>ALFADEKOR G
202,204,121,125,203,220</t>
  </si>
  <si>
    <t>ALFADEKOR   G 
122,123,212,218</t>
  </si>
  <si>
    <t>ALFADEKOR S
401,403,404,406,408,412</t>
  </si>
  <si>
    <t>ALFADEKOR  S
402,405,407,409,410,411</t>
  </si>
  <si>
    <t>DRYONIC S Basis A</t>
  </si>
  <si>
    <t>DRYONIC S Basis B</t>
  </si>
  <si>
    <t>DRYONIC S Basis OT</t>
  </si>
  <si>
    <t>15003-045</t>
  </si>
  <si>
    <t>15003-049</t>
  </si>
  <si>
    <t>15003-044</t>
  </si>
  <si>
    <t>15003-048</t>
  </si>
  <si>
    <t>15003-046</t>
  </si>
  <si>
    <t>15003-051</t>
  </si>
  <si>
    <t>универсальная водоразбавимая грунтовка на акрилатной основе, усиленная силоксаном (гидрофобизирующий эффект). Разбавляется водой в соотношении 1:1</t>
  </si>
  <si>
    <t>глубокопроникающий грунтовочный концентрат на основе силиконовой микроэмульсии, предназначена для проблемных оснований, разбавляется  водой 1:10</t>
  </si>
  <si>
    <t>водоразбавимая бесцветная грунтовка  на силикатной основе, идеальна для минеральных покрытий</t>
  </si>
  <si>
    <t>особоглубокопроникающая бесцветная грунтовка на основе полимерных смол, содержит растворитель, предназначена для проблемных оснований, активно защищает от выхода солей на поверхность, возможно применение на гипсовых основаниях</t>
  </si>
  <si>
    <t>глубокопроникающий гидрофобизатор- концентрат на основе силиконовой микроэмульсии, разбавляется водой в отношении 1:4</t>
  </si>
  <si>
    <t>тонкая наружная штукатурка на исскуственных смолах. Высокая эластичность и устойчивость к атмосферным воздействиям. Возможность моделирования различных структур, высокая стабильность цветового тона.</t>
  </si>
  <si>
    <t>мелкозернистая наружная штукатурка на искусственных смолах. Не содержит цемента, высокая погодоустойчивость и эластичность, белая, колеруемая.</t>
  </si>
  <si>
    <t>наружняя силиконовая улучшенная штукатурка. Структура зернистая - типа "шуба". Выдерживает механические нагрузки, хорошо самоочищающаяся, отличная устойчивость против воздействия микроорганизмов, высокая паропроницаемость и водоотталкивающая способность, хорошая погодоустойчивость, белая, колеруемая, высокая стабильность цветового фона, готова к применению.</t>
  </si>
  <si>
    <t>наружняя силиконовая улучшенная штукатурка. Структура бороздчатая - типа "короед". Выдерживает механические нагрузки, хорошо самоочищающаяся, отличная устойчивость против воздействия микроорганизмов, высокая паропроницаемость и водоотталкивающая способность, хорошая погодоустойчивость, белая, колеруемая, высокая стабильность цветового фона, готова к применению.</t>
  </si>
  <si>
    <t xml:space="preserve">наружняя стандартная силиконовая штукатурка. Структура зернистая - типа "шуба". Выдерживает механические нагрузки,  хорошая самоочищаемость, высокая паропроницаемость и водоотталкивающая способность, хорошая погодоустойчивость, белая, колеруемая, готова к применению.                      </t>
  </si>
  <si>
    <r>
      <t xml:space="preserve">Уникальный новый продукт! </t>
    </r>
    <r>
      <rPr>
        <sz val="12"/>
        <color indexed="8"/>
        <rFont val="Arial Narrow"/>
        <family val="2"/>
        <charset val="204"/>
      </rPr>
      <t xml:space="preserve">                                                             Краска с "эффектом сухого фасада" - "Сухая поверхность, несмотря ни на что". Изготовлена по технологии "Сан Блок"- гарантия от выгорания до 5-ти лет, даже для насыщенных тонов. Отлично колеруется во многие цвета. Низкий расход. Подходит для поверхностей почти любого типа. Колеровка некоторых цветов на головном предприятии (в Германии)</t>
    </r>
  </si>
  <si>
    <t>активная фасадная краска с очищающим действием. С функцией очищения воздуха. Рекомендована для покраски первой линии домов в мегаполисах. Высокая укрывистость и водоотталкивающая способность. Сохраняет структуру основания.</t>
  </si>
  <si>
    <r>
      <rPr>
        <b/>
        <sz val="12"/>
        <color indexed="8"/>
        <rFont val="Arial Narrow"/>
        <family val="2"/>
        <charset val="204"/>
      </rPr>
      <t>Уникальный продукт!</t>
    </r>
    <r>
      <rPr>
        <sz val="12"/>
        <color indexed="8"/>
        <rFont val="Arial Narrow"/>
        <family val="2"/>
        <charset val="204"/>
      </rPr>
      <t xml:space="preserve"> Матовая наполненная дисперсионная краска с тонкой или грубой структурой. Позволяет создавать различные структуры, обладает прекрасными заполняющими свойствами.</t>
    </r>
  </si>
  <si>
    <t>шелковисто-матовая дисперсионная краска для высокоэластичных покрытий, сохраняет  эластичность при низких температурах. Рекомендована в системе санации Sto-Rissanierungssystem</t>
  </si>
  <si>
    <t xml:space="preserve">эффектная прозрачная обсыпка для придания мерцающего эффекта как на фасаде, так и в интерьере. Используется совместно с штукатурками или красками Sto. </t>
  </si>
  <si>
    <t>минеральный клеящий и армирующий раствор для органических и минеральных неэластичных оснований. Высокая клеящая и армирующая сила, усилен микроволокнами. Низкий расход, натурально-белый цвет.</t>
  </si>
  <si>
    <t>минеральный раствор для заполнения швов при укладке рельефной отделочной плитки. Материал обладает очень высокой скоростью набора прочности, препятствует появлению высолов, даже на темных тонах. Обладает очень высокой водооталкивающей способностью.</t>
  </si>
  <si>
    <t>однокомпонентная пена в баллоне под давлением для приклеивания теплоизоляционных плит из пенополистирола</t>
  </si>
  <si>
    <t>профиль складной со стеклосеткой / профиль для формирования любого (изменяемого) угла с интегрированной стекловолокнистой сеткой.</t>
  </si>
  <si>
    <t>заглушка для деформационного профиля тип Е, может окрашиваться в цвет фасада</t>
  </si>
  <si>
    <t xml:space="preserve">Крепление  теплоизоляции в бетон, полнотелый кирпич, пустотелый материал </t>
  </si>
  <si>
    <t>Зона анкеровки: 35мм - бетон, полнотелый кирпич</t>
  </si>
  <si>
    <t>55мм - пустотелый кирпич, пенобетон, газобетон.</t>
  </si>
  <si>
    <t>толстослойная эмаль с цинком для защиты от коррозии железа, оцинкованной стали, меди, алюминия. Для наружных и внутренних работ. Выполняет функции грунтовки, промежуточного и финишного покрытия. Хорошая адгезия к различным металлам, отличная растекаемость и эластичность. Полуглянцевая поверхность.</t>
  </si>
  <si>
    <t>лазурь по дереву, для внутренних и наружних работ. На основе водорастворимой алкидной смолы. Высокая защита от УФ-излучения, высокая проникающая способность, не содержит биоцидов. Колеруется по системе StoColor, RAL, Holzfarbtöne (Цвета древесины)</t>
  </si>
  <si>
    <t>известковая моделируемая декоративная штукатурка. Регулирует микроклимат в помещении.</t>
  </si>
  <si>
    <t>экстремально матовая силиконовая краска для внутренних работ. Идеально подходит для больших площадей, не "полосит"</t>
  </si>
  <si>
    <t>специальная дисперсионная краска для насыщенных тонов со сниженным "эффектом письма". При колеровке в пастельные тона обладает свойствами матовой, хорошо моющейся краски</t>
  </si>
  <si>
    <t>Уникальный продукт!                                                          Силикатная краска имеющая 1-й класс влажного истирания и укрывистости. Натуральный материал, не содержит пластификаторов и вредных добавок, хорошо подходит для людей, страдающих аллергическими реакциями.</t>
  </si>
  <si>
    <r>
      <t xml:space="preserve">силикатная краска для внутренних работ. Абсолютно экологически чистый, натуральный материал, имеет сертификат TÜV как безвредный продукт и сертификат </t>
    </r>
    <r>
      <rPr>
        <b/>
        <sz val="12"/>
        <color indexed="8"/>
        <rFont val="Arial Narrow"/>
        <family val="2"/>
        <charset val="204"/>
      </rPr>
      <t>Nature plus</t>
    </r>
    <r>
      <rPr>
        <sz val="12"/>
        <color indexed="8"/>
        <rFont val="Arial Narrow"/>
        <family val="2"/>
        <charset val="204"/>
      </rPr>
      <t xml:space="preserve"> как особо натуральный продукт. Имеет высокую степень белизны и глубоко матовую поверхность, ограниченный спектр по колеровке.</t>
    </r>
  </si>
  <si>
    <r>
      <t>структурная краска</t>
    </r>
    <r>
      <rPr>
        <sz val="12"/>
        <color indexed="8"/>
        <rFont val="Arial Narrow"/>
        <family val="2"/>
        <charset val="204"/>
      </rPr>
      <t xml:space="preserve"> с мелким наполнителем, подходит для создания различных декоративных покрытий различным инструментом, 2-й класс устойчивости к влажному истиранию (EN 13300)</t>
    </r>
  </si>
  <si>
    <t>однокомпонентный, глянцевый лак, применяется как запечатывающий слой для материала StoCryl BF 700 metallic, а также для других материалов (как напольных, так и настенных)</t>
  </si>
  <si>
    <t>Уникальный продукт!                                   Готовое к применению шелковисто-матовое  покрытие с цветными чипсами, необходим грунт в цвет дизайна. Цвет и фактуру см. в каталоге или на образцах (приложение)</t>
  </si>
  <si>
    <t>минеральная декоративная известковая шпаклевка на основе извести, используется также
для выравнивания основания под StoCalce Marmorino, StoCalce Veneziano, StoCalce Effetto</t>
  </si>
  <si>
    <t>мелкая мраморная либо кирпичная мука для тонирования StoCalce Veneziano и StoCalce Marmorino</t>
  </si>
  <si>
    <t>аналог StoLook Wax, предназначен для мест с интенсивной влажностной нагрузкой</t>
  </si>
  <si>
    <t xml:space="preserve">эффектная прозрачная обсыпка, для придания мерцающего эффекта как на фасаде, так и в интерьере. Используется совместно со штукатурками или красками Sto. </t>
  </si>
  <si>
    <t>органическая матовая краска для пола, пигментированная, водоразбавимая, устойчива к старению, к воздействию света, колеруется, подходит для покрытия маслосборных ёмкостей. Для слабо нагруженных проходимых площадей (подвалы, лестницы, террасы, балконы)</t>
  </si>
  <si>
    <t>StoPox WL 100 SET transparent</t>
  </si>
  <si>
    <t>Вес одного паллето-места (без палеты), кг.</t>
  </si>
  <si>
    <t>Количество упаковок на паллете, шт.</t>
  </si>
  <si>
    <t>Кол-во упаковок на паллете, шт.</t>
  </si>
  <si>
    <t>ВASIS A NEOSIL B</t>
  </si>
  <si>
    <t>ВASIS B NEOSIL B</t>
  </si>
  <si>
    <t>ВASIS OT NEOSIL B</t>
  </si>
  <si>
    <t>15096_026</t>
  </si>
  <si>
    <t>15096_027</t>
  </si>
  <si>
    <t>15096_028</t>
  </si>
  <si>
    <t>литраж</t>
  </si>
  <si>
    <t>09538-002</t>
  </si>
  <si>
    <t>StoLook Ballotini 180-300</t>
  </si>
  <si>
    <t>шт</t>
  </si>
  <si>
    <t>Произ-водство</t>
  </si>
  <si>
    <t>№ п/п</t>
  </si>
  <si>
    <t>Кол-во единиц товара</t>
  </si>
  <si>
    <t>Цвета</t>
  </si>
  <si>
    <t>C01</t>
  </si>
  <si>
    <t>C02</t>
  </si>
  <si>
    <t>C03</t>
  </si>
  <si>
    <t>C04</t>
  </si>
  <si>
    <t xml:space="preserve">Цвет </t>
  </si>
  <si>
    <t>Выбранные позиции</t>
  </si>
  <si>
    <t>Цена за единицу с НДС</t>
  </si>
  <si>
    <t>Сумма заказа с НДС</t>
  </si>
  <si>
    <t>Сумма заказа с НДС со скидкой</t>
  </si>
  <si>
    <t>Скидка</t>
  </si>
  <si>
    <r>
      <t>Не нашли нужную позицию?</t>
    </r>
    <r>
      <rPr>
        <sz val="10"/>
        <rFont val="Arial Cyr"/>
        <charset val="204"/>
      </rPr>
      <t xml:space="preserve">  Ниже вы можете оставить запрос на цену и наличие на складе необходимых позиций</t>
    </r>
  </si>
  <si>
    <t>ИТОГО</t>
  </si>
  <si>
    <t>Компания</t>
  </si>
  <si>
    <t>Контакное лицо</t>
  </si>
  <si>
    <t>Телефон</t>
  </si>
  <si>
    <t>Информация о доставке</t>
  </si>
  <si>
    <t>Дополнительно</t>
  </si>
  <si>
    <t>Дата заявки</t>
  </si>
  <si>
    <t>Заказ</t>
  </si>
  <si>
    <t>Объем тары</t>
  </si>
  <si>
    <t>00870-047</t>
  </si>
  <si>
    <t>StoPrim Sol GT</t>
  </si>
  <si>
    <t>водоразбавимая бесцветная грунтовка  на силикатной основе, идеальна для минеральных и органических оснований. Гелевая консистенция минимизурующая капание</t>
  </si>
  <si>
    <t>водоразбавимая бесцветная грунтовка  на силикатной основе, идеальна для минеральных и органических оснований. Гелевая консистенция минимизурующая образование капель</t>
  </si>
  <si>
    <t>Клей и армирующие массы</t>
  </si>
  <si>
    <t>со склада Видное</t>
  </si>
  <si>
    <t>со склада Орёл</t>
  </si>
  <si>
    <t>со склада Германия</t>
  </si>
  <si>
    <t>Транспортные услуги - поставки со склада г. Видное</t>
  </si>
  <si>
    <t>Транспортные услуги - поставки со склада г. Орёл</t>
  </si>
  <si>
    <r>
      <t xml:space="preserve">Стоимость доставки со складов ООО "СТО". Расчет при полной загрузке 20-тн машины. Ставки указаны в </t>
    </r>
    <r>
      <rPr>
        <b/>
        <sz val="10"/>
        <color indexed="10"/>
        <rFont val="Arial Narrow"/>
        <family val="2"/>
        <charset val="204"/>
      </rPr>
      <t>руб. с НДС.</t>
    </r>
  </si>
  <si>
    <r>
      <t xml:space="preserve">Стоимость доставки со склада Sto (Германия) - регионы РФ. Расчет при полной загрузке 20-тн машины. Ставки указаны </t>
    </r>
    <r>
      <rPr>
        <b/>
        <sz val="10"/>
        <color indexed="10"/>
        <rFont val="Arial Narrow"/>
        <family val="2"/>
        <charset val="204"/>
      </rPr>
      <t>в евро с НДС</t>
    </r>
  </si>
  <si>
    <t>Условия и сроки поставки товара со склада Sto (Видное):</t>
  </si>
  <si>
    <t>1. При заказе продукции больше текущего запаса на складе дозаказ/внутреннее перемещение согласовывается с Покупателем дополнительно.</t>
  </si>
  <si>
    <t>1. Размещение заказа в Германии - за 10-14 календарных дней до планируемой даты отгрузки</t>
  </si>
  <si>
    <t xml:space="preserve">2. Отгрузка товаров через транспортные компании – в течение 3-х рабочих дней. </t>
  </si>
  <si>
    <t>2. Отгрузка только полными 20-тн машинами</t>
  </si>
  <si>
    <t>3. Продукты торговых марок Sto и STOMIX требуют соблюдения температурного режима перевозки. Период с ноября по конец марта для перевозок используются РЭФы (температурный режим +6 +8), с апреля по конец ноября - тенты.</t>
  </si>
  <si>
    <t>3. Заказ транспорта и согласование даты отгрузки - за 7 календарных дней до планируемой даты отгрузки</t>
  </si>
  <si>
    <t>4. Вознаграждение Поставщику уплачивается Покупателем в размере 100%, указанной в счете отдельной строкой.</t>
  </si>
  <si>
    <t>4. Транзитное время + растамаживание груза - 9-10 календарных дней</t>
  </si>
  <si>
    <t>5. Доставка до региона - дополнительно 1-3 календарных дня в зависимости от местонахождения склада Покупателя</t>
  </si>
  <si>
    <t>Откуда</t>
  </si>
  <si>
    <t>Видное</t>
  </si>
  <si>
    <t>Орёл</t>
  </si>
  <si>
    <t>Германия</t>
  </si>
  <si>
    <t>куда</t>
  </si>
  <si>
    <t>стоимость в руб. с НДС</t>
  </si>
  <si>
    <r>
      <t xml:space="preserve">стоимость в </t>
    </r>
    <r>
      <rPr>
        <b/>
        <sz val="11"/>
        <color indexed="10"/>
        <rFont val="Calibri"/>
        <family val="2"/>
        <charset val="204"/>
      </rPr>
      <t>евро</t>
    </r>
    <r>
      <rPr>
        <b/>
        <sz val="11"/>
        <color indexed="8"/>
        <rFont val="Calibri"/>
        <family val="2"/>
        <charset val="204"/>
      </rPr>
      <t xml:space="preserve"> с НДС</t>
    </r>
  </si>
  <si>
    <t>тент</t>
  </si>
  <si>
    <t>реф</t>
  </si>
  <si>
    <t>г. Калуга</t>
  </si>
  <si>
    <t>г. Тула</t>
  </si>
  <si>
    <t>г. Рязань</t>
  </si>
  <si>
    <t>г. Тамбов</t>
  </si>
  <si>
    <t>г. Ярославль</t>
  </si>
  <si>
    <t>г. Истра</t>
  </si>
  <si>
    <t>г. Дубна МО</t>
  </si>
  <si>
    <t>г. Владимир</t>
  </si>
  <si>
    <t>г. Белгород</t>
  </si>
  <si>
    <t>г. Курск</t>
  </si>
  <si>
    <t>г. Липецк</t>
  </si>
  <si>
    <t>г. Воронеж</t>
  </si>
  <si>
    <t>г. Брянск</t>
  </si>
  <si>
    <t>г. Смоленск</t>
  </si>
  <si>
    <t>г. Ростов на Дону</t>
  </si>
  <si>
    <t>г. Краснодар</t>
  </si>
  <si>
    <t>г. Ставрополь</t>
  </si>
  <si>
    <t>г. Сочи</t>
  </si>
  <si>
    <t>г. Чебоксары</t>
  </si>
  <si>
    <t>г. Казань</t>
  </si>
  <si>
    <t>г. Самара</t>
  </si>
  <si>
    <t>г. Ульяновск</t>
  </si>
  <si>
    <t>г. Санкт-Петербург</t>
  </si>
  <si>
    <t>г. Орел</t>
  </si>
  <si>
    <t>г. Нижний Новгород</t>
  </si>
  <si>
    <t>г. Екатеринбург</t>
  </si>
  <si>
    <t>г. Уфа</t>
  </si>
  <si>
    <t>г. Пермь</t>
  </si>
  <si>
    <t>г. Новосибирск</t>
  </si>
  <si>
    <t>Прайс-лист  Товаров Продуктовой группы раздела «Фасад»
Цены действительны c 01.04.2021 г.</t>
  </si>
  <si>
    <t>Прайс-лист  Товаров Продуктовой группы раздела «Интерьер»
Цены действительны c 01.04.2021 г.</t>
  </si>
  <si>
    <t>Прайс-лист  Товаров Продуктовой группы раздела «Stomix»
Цены действительны c 01.04.2021 г.</t>
  </si>
  <si>
    <t>Прайс-лист  Товаров Продуктовой группы раздела «Материалы для колерования» (Базы)
Цены действительны c 01.04.2021 г.</t>
  </si>
  <si>
    <t>Прайс-лист  Товаров Продуктовой группы раздела «Профессиональный ручной инструмент»
Цены действительны c 01.04.2021 г.</t>
  </si>
  <si>
    <t>Прайс-лист  Товаров Продуктовой группы раздела «Бетон» (полимерные покрытия для полов)
Цены действительны c 01.04.2021 г.</t>
  </si>
  <si>
    <t>Прайс-лист  Товаров Продуктовой группы раздела «Колоранты»
Цены действительны c 01.04.2021 г.</t>
  </si>
  <si>
    <t>Прайс-лист  на надбавки за тонирование Товара
Цены действительны c 01.04.2021 г.</t>
  </si>
  <si>
    <t>14026_130</t>
  </si>
  <si>
    <t xml:space="preserve">StoColor Neosil B G </t>
  </si>
  <si>
    <t>фасадная матовая  краска на основе полимерных смол с высокой паропроницаемостью с биоцидными добавками. Колеруется в  тона группы С1</t>
  </si>
  <si>
    <t>ALFADEKOR   G  205,219,221</t>
  </si>
  <si>
    <t>66004_020</t>
  </si>
  <si>
    <t>GAMADEKOR - F, G белая</t>
  </si>
  <si>
    <t>66004_120</t>
  </si>
  <si>
    <t>GAMADEKOR - F, G (колерованная С1)</t>
  </si>
  <si>
    <t xml:space="preserve">фасадная краска с высоким показателем паропроницаемости. Матовая. С биоцидными добавками. Колеруется в светлые тона. Единица измерения - литры.   </t>
  </si>
  <si>
    <t>E-mail</t>
  </si>
  <si>
    <t>Дата отгрузки</t>
  </si>
  <si>
    <t xml:space="preserve"> Окорочков Александр Анатольевич</t>
  </si>
  <si>
    <t>okorochkov@orel.ru, lisa_k@inbx.ru</t>
  </si>
  <si>
    <t>самовывоз</t>
  </si>
  <si>
    <t>ИП Окорочков А.А. 302025,г. Орел, ул. Надежды, д. 16</t>
  </si>
  <si>
    <t>8-910-748-74-60, 75-28-98</t>
  </si>
</sst>
</file>

<file path=xl/styles.xml><?xml version="1.0" encoding="utf-8"?>
<styleSheet xmlns="http://schemas.openxmlformats.org/spreadsheetml/2006/main">
  <numFmts count="8">
    <numFmt numFmtId="44" formatCode="_-* #,##0.00\ &quot;₽&quot;_-;\-* #,##0.00\ &quot;₽&quot;_-;_-* &quot;-&quot;??\ &quot;₽&quot;_-;_-@_-"/>
    <numFmt numFmtId="164" formatCode="0.00\ &quot;EUR/&quot;"/>
    <numFmt numFmtId="165" formatCode="0.0%"/>
    <numFmt numFmtId="166" formatCode="0.0"/>
    <numFmt numFmtId="167" formatCode="0.000"/>
    <numFmt numFmtId="168" formatCode="_-* #,##0.00\ [$₽-419]_-;\-* #,##0.00\ [$₽-419]_-;_-* &quot;-&quot;??\ [$₽-419]_-;_-@_-"/>
    <numFmt numFmtId="169" formatCode="#,##0.00\ &quot;₽&quot;"/>
    <numFmt numFmtId="170" formatCode="_-* #,##0.00\ [$€-410]_-;\-* #,##0.00\ [$€-410]_-;_-* &quot;-&quot;??\ [$€-410]_-;_-@_-"/>
  </numFmts>
  <fonts count="71">
    <font>
      <sz val="10"/>
      <name val="Arial"/>
    </font>
    <font>
      <sz val="10"/>
      <name val="Arial"/>
      <family val="2"/>
      <charset val="204"/>
    </font>
    <font>
      <b/>
      <sz val="12"/>
      <color indexed="8"/>
      <name val="Arial Narrow"/>
      <family val="2"/>
      <charset val="204"/>
    </font>
    <font>
      <b/>
      <sz val="12"/>
      <name val="Arial Narrow"/>
      <family val="2"/>
      <charset val="204"/>
    </font>
    <font>
      <sz val="14"/>
      <color indexed="8"/>
      <name val="Arial Narrow"/>
      <family val="2"/>
      <charset val="204"/>
    </font>
    <font>
      <sz val="12"/>
      <name val="Arial Narrow"/>
      <family val="2"/>
      <charset val="204"/>
    </font>
    <font>
      <sz val="12"/>
      <color indexed="8"/>
      <name val="Arial Narrow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b/>
      <sz val="14"/>
      <color indexed="8"/>
      <name val="Arial Narrow"/>
      <family val="2"/>
      <charset val="204"/>
    </font>
    <font>
      <b/>
      <sz val="18"/>
      <name val="Arial Narrow"/>
      <family val="2"/>
      <charset val="204"/>
    </font>
    <font>
      <sz val="18"/>
      <name val="Arial Narrow"/>
      <family val="2"/>
      <charset val="204"/>
    </font>
    <font>
      <u/>
      <sz val="10"/>
      <color indexed="12"/>
      <name val="Arial"/>
      <family val="2"/>
      <charset val="204"/>
    </font>
    <font>
      <b/>
      <sz val="14"/>
      <color indexed="12"/>
      <name val="Arial Narrow"/>
      <family val="2"/>
      <charset val="204"/>
    </font>
    <font>
      <b/>
      <sz val="18"/>
      <color indexed="8"/>
      <name val="Arial Narrow"/>
      <family val="2"/>
      <charset val="204"/>
    </font>
    <font>
      <b/>
      <sz val="26"/>
      <color indexed="9"/>
      <name val="Arial Narrow"/>
      <family val="2"/>
      <charset val="204"/>
    </font>
    <font>
      <sz val="26"/>
      <color indexed="9"/>
      <name val="Arial Narrow"/>
      <family val="2"/>
      <charset val="204"/>
    </font>
    <font>
      <b/>
      <sz val="26"/>
      <color indexed="12"/>
      <name val="Arial Narrow"/>
      <family val="2"/>
      <charset val="204"/>
    </font>
    <font>
      <sz val="12"/>
      <color indexed="55"/>
      <name val="Arial Narrow"/>
      <family val="2"/>
      <charset val="204"/>
    </font>
    <font>
      <b/>
      <sz val="48"/>
      <name val="Arial Narrow"/>
      <family val="2"/>
      <charset val="204"/>
    </font>
    <font>
      <b/>
      <sz val="48"/>
      <color indexed="12"/>
      <name val="Arial Narrow"/>
      <family val="2"/>
      <charset val="204"/>
    </font>
    <font>
      <sz val="18"/>
      <color indexed="8"/>
      <name val="Arial Narrow"/>
      <family val="2"/>
      <charset val="204"/>
    </font>
    <font>
      <sz val="26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color indexed="48"/>
      <name val="Arial Narrow"/>
      <family val="2"/>
      <charset val="204"/>
    </font>
    <font>
      <sz val="12"/>
      <color indexed="48"/>
      <name val="Arial Narrow"/>
      <family val="2"/>
      <charset val="204"/>
    </font>
    <font>
      <b/>
      <sz val="12"/>
      <name val="Arial"/>
      <family val="2"/>
      <charset val="204"/>
    </font>
    <font>
      <sz val="14"/>
      <color indexed="10"/>
      <name val="Arial Narrow"/>
      <family val="2"/>
      <charset val="204"/>
    </font>
    <font>
      <sz val="12"/>
      <color indexed="10"/>
      <name val="Arial Narrow"/>
      <family val="2"/>
      <charset val="204"/>
    </font>
    <font>
      <b/>
      <sz val="12"/>
      <color indexed="10"/>
      <name val="Arial Narrow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Arial Narrow"/>
      <family val="2"/>
      <charset val="204"/>
    </font>
    <font>
      <b/>
      <sz val="20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Arial Cyr"/>
      <charset val="204"/>
    </font>
    <font>
      <b/>
      <sz val="26"/>
      <name val="Arial Narrow"/>
      <family val="2"/>
      <charset val="204"/>
    </font>
    <font>
      <b/>
      <sz val="16"/>
      <name val="Arial Narrow"/>
      <family val="2"/>
      <charset val="204"/>
    </font>
    <font>
      <sz val="16"/>
      <name val="Arial Narrow"/>
      <family val="2"/>
      <charset val="204"/>
    </font>
    <font>
      <u/>
      <sz val="16"/>
      <color indexed="10"/>
      <name val="Arial Narrow"/>
      <family val="2"/>
      <charset val="204"/>
    </font>
    <font>
      <sz val="10"/>
      <color indexed="8"/>
      <name val="MS Sans Serif"/>
      <family val="2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7"/>
      <name val="Arial"/>
      <family val="2"/>
      <charset val="204"/>
    </font>
    <font>
      <b/>
      <sz val="7"/>
      <color indexed="8"/>
      <name val="Arial"/>
      <family val="2"/>
      <charset val="204"/>
    </font>
    <font>
      <b/>
      <sz val="10"/>
      <color indexed="10"/>
      <name val="Arial Narrow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Arial"/>
      <family val="2"/>
    </font>
    <font>
      <sz val="8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4"/>
      <color rgb="FFFF0000"/>
      <name val="Arial Narrow"/>
      <family val="2"/>
      <charset val="204"/>
    </font>
    <font>
      <sz val="12"/>
      <color rgb="FFFF0000"/>
      <name val="Arial Narrow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24"/>
      <color rgb="FF000000"/>
      <name val="Arial Cyr"/>
    </font>
    <font>
      <sz val="10"/>
      <name val="Arial"/>
      <family val="2"/>
      <charset val="204"/>
    </font>
    <font>
      <sz val="14"/>
      <color rgb="FFFF0000"/>
      <name val="Arial Narrow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medium">
        <color rgb="FFFFC000"/>
      </top>
      <bottom style="medium">
        <color rgb="FFFFC000"/>
      </bottom>
      <diagonal/>
    </border>
    <border>
      <left style="hair">
        <color indexed="64"/>
      </left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 style="hair">
        <color indexed="64"/>
      </left>
      <right style="thin">
        <color rgb="FFFFC000"/>
      </right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 style="hair">
        <color indexed="64"/>
      </right>
      <top style="medium">
        <color rgb="FFFFC000"/>
      </top>
      <bottom style="medium">
        <color rgb="FFFFC000"/>
      </bottom>
      <diagonal/>
    </border>
    <border>
      <left style="thin">
        <color theme="3" tint="0.79998168889431442"/>
      </left>
      <right style="thin">
        <color theme="3" tint="0.79998168889431442"/>
      </right>
      <top/>
      <bottom style="thin">
        <color theme="3" tint="0.79998168889431442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45" fillId="0" borderId="0"/>
    <xf numFmtId="0" fontId="33" fillId="0" borderId="0"/>
    <xf numFmtId="0" fontId="1" fillId="0" borderId="0"/>
    <xf numFmtId="44" fontId="69" fillId="0" borderId="0" applyFont="0" applyFill="0" applyBorder="0" applyAlignment="0" applyProtection="0"/>
  </cellStyleXfs>
  <cellXfs count="1047">
    <xf numFmtId="0" fontId="0" fillId="0" borderId="0" xfId="0"/>
    <xf numFmtId="0" fontId="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indent="1"/>
    </xf>
    <xf numFmtId="0" fontId="9" fillId="0" borderId="0" xfId="0" applyFont="1" applyFill="1" applyBorder="1" applyAlignment="1">
      <alignment vertical="center"/>
    </xf>
    <xf numFmtId="2" fontId="4" fillId="0" borderId="0" xfId="0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6" fillId="0" borderId="0" xfId="2" applyNumberFormat="1" applyFont="1" applyFill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vertical="center" wrapText="1" indent="1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left" vertical="center" wrapText="1" indent="1"/>
    </xf>
    <xf numFmtId="2" fontId="6" fillId="0" borderId="1" xfId="0" applyNumberFormat="1" applyFont="1" applyBorder="1" applyAlignment="1">
      <alignment horizontal="left" vertical="center" wrapText="1" indent="1"/>
    </xf>
    <xf numFmtId="2" fontId="5" fillId="2" borderId="1" xfId="0" applyNumberFormat="1" applyFont="1" applyFill="1" applyBorder="1" applyAlignment="1">
      <alignment horizontal="left" vertical="center" wrapText="1" indent="1"/>
    </xf>
    <xf numFmtId="2" fontId="6" fillId="0" borderId="0" xfId="0" applyNumberFormat="1" applyFont="1" applyBorder="1" applyAlignment="1">
      <alignment horizontal="left" vertical="center" wrapText="1" indent="1"/>
    </xf>
    <xf numFmtId="0" fontId="3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6" fillId="2" borderId="1" xfId="0" applyNumberFormat="1" applyFont="1" applyFill="1" applyBorder="1" applyAlignment="1">
      <alignment horizontal="left" vertical="center" wrapText="1" indent="1"/>
    </xf>
    <xf numFmtId="165" fontId="6" fillId="6" borderId="0" xfId="2" applyNumberFormat="1" applyFont="1" applyFill="1" applyBorder="1" applyAlignment="1">
      <alignment vertical="center"/>
    </xf>
    <xf numFmtId="2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 indent="1"/>
    </xf>
    <xf numFmtId="167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166" fontId="2" fillId="0" borderId="1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right" vertical="center" wrapText="1"/>
    </xf>
    <xf numFmtId="2" fontId="6" fillId="4" borderId="1" xfId="0" applyNumberFormat="1" applyFont="1" applyFill="1" applyBorder="1" applyAlignment="1">
      <alignment horizontal="left" vertical="center" wrapText="1" indent="1"/>
    </xf>
    <xf numFmtId="2" fontId="5" fillId="4" borderId="1" xfId="0" applyNumberFormat="1" applyFont="1" applyFill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2" fontId="5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165" fontId="6" fillId="8" borderId="0" xfId="2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vertical="center"/>
    </xf>
    <xf numFmtId="0" fontId="5" fillId="8" borderId="0" xfId="0" applyFont="1" applyFill="1" applyBorder="1" applyAlignment="1">
      <alignment vertical="center"/>
    </xf>
    <xf numFmtId="0" fontId="9" fillId="8" borderId="0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 indent="1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 inden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2" fontId="6" fillId="0" borderId="1" xfId="0" applyNumberFormat="1" applyFont="1" applyFill="1" applyBorder="1" applyAlignment="1">
      <alignment horizontal="left" vertical="center" wrapText="1" indent="1"/>
    </xf>
    <xf numFmtId="167" fontId="5" fillId="0" borderId="1" xfId="0" applyNumberFormat="1" applyFont="1" applyFill="1" applyBorder="1" applyAlignment="1">
      <alignment horizontal="left" vertical="center" wrapText="1" indent="1"/>
    </xf>
    <xf numFmtId="2" fontId="6" fillId="2" borderId="1" xfId="0" applyNumberFormat="1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vertical="center"/>
    </xf>
    <xf numFmtId="2" fontId="6" fillId="4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166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 indent="1"/>
    </xf>
    <xf numFmtId="0" fontId="6" fillId="2" borderId="3" xfId="0" applyFont="1" applyFill="1" applyBorder="1" applyAlignment="1">
      <alignment horizontal="left" vertical="center" wrapText="1" indent="1"/>
    </xf>
    <xf numFmtId="0" fontId="5" fillId="4" borderId="3" xfId="0" applyFont="1" applyFill="1" applyBorder="1" applyAlignment="1">
      <alignment horizontal="left" vertical="center" wrapText="1" indent="1"/>
    </xf>
    <xf numFmtId="0" fontId="5" fillId="0" borderId="3" xfId="0" applyFont="1" applyFill="1" applyBorder="1" applyAlignment="1">
      <alignment horizontal="left" vertical="center" wrapText="1" indent="1"/>
    </xf>
    <xf numFmtId="0" fontId="12" fillId="0" borderId="2" xfId="1" applyBorder="1" applyAlignment="1" applyProtection="1">
      <alignment horizontal="center" vertical="center" wrapText="1"/>
    </xf>
    <xf numFmtId="0" fontId="26" fillId="0" borderId="0" xfId="0" applyFont="1"/>
    <xf numFmtId="0" fontId="26" fillId="4" borderId="0" xfId="0" applyFont="1" applyFill="1" applyAlignment="1">
      <alignment horizontal="center"/>
    </xf>
    <xf numFmtId="0" fontId="46" fillId="9" borderId="0" xfId="0" applyFont="1" applyFill="1" applyAlignment="1">
      <alignment horizontal="center"/>
    </xf>
    <xf numFmtId="0" fontId="46" fillId="9" borderId="0" xfId="0" applyFont="1" applyFill="1" applyAlignment="1">
      <alignment horizontal="center" wrapText="1"/>
    </xf>
    <xf numFmtId="0" fontId="46" fillId="9" borderId="0" xfId="0" applyFont="1" applyFill="1" applyAlignment="1">
      <alignment horizontal="left"/>
    </xf>
    <xf numFmtId="0" fontId="26" fillId="4" borderId="0" xfId="0" applyFont="1" applyFill="1"/>
    <xf numFmtId="0" fontId="0" fillId="4" borderId="0" xfId="0" applyFill="1"/>
    <xf numFmtId="0" fontId="33" fillId="4" borderId="0" xfId="0" applyFont="1" applyFill="1"/>
    <xf numFmtId="0" fontId="46" fillId="0" borderId="0" xfId="0" applyFont="1" applyAlignment="1">
      <alignment horizontal="center"/>
    </xf>
    <xf numFmtId="9" fontId="26" fillId="4" borderId="0" xfId="0" applyNumberFormat="1" applyFont="1" applyFill="1" applyAlignment="1">
      <alignment horizontal="left"/>
    </xf>
    <xf numFmtId="168" fontId="4" fillId="0" borderId="0" xfId="0" applyNumberFormat="1" applyFont="1" applyFill="1" applyBorder="1" applyAlignment="1">
      <alignment horizontal="right" vertical="center" wrapText="1"/>
    </xf>
    <xf numFmtId="0" fontId="9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vertical="center"/>
    </xf>
    <xf numFmtId="0" fontId="26" fillId="4" borderId="0" xfId="0" applyFont="1" applyFill="1" applyBorder="1"/>
    <xf numFmtId="0" fontId="46" fillId="8" borderId="0" xfId="0" applyFont="1" applyFill="1" applyAlignment="1">
      <alignment horizontal="center" vertical="center"/>
    </xf>
    <xf numFmtId="168" fontId="46" fillId="0" borderId="0" xfId="0" applyNumberFormat="1" applyFont="1"/>
    <xf numFmtId="0" fontId="0" fillId="4" borderId="73" xfId="0" applyFill="1" applyBorder="1"/>
    <xf numFmtId="9" fontId="26" fillId="4" borderId="0" xfId="0" applyNumberFormat="1" applyFont="1" applyFill="1" applyBorder="1" applyAlignment="1">
      <alignment horizontal="left"/>
    </xf>
    <xf numFmtId="9" fontId="26" fillId="4" borderId="75" xfId="0" applyNumberFormat="1" applyFont="1" applyFill="1" applyBorder="1" applyAlignment="1">
      <alignment horizontal="left"/>
    </xf>
    <xf numFmtId="0" fontId="26" fillId="4" borderId="73" xfId="0" applyFont="1" applyFill="1" applyBorder="1"/>
    <xf numFmtId="0" fontId="37" fillId="0" borderId="0" xfId="0" applyFont="1" applyFill="1" applyBorder="1" applyAlignment="1">
      <alignment horizontal="centerContinuous" vertical="center" wrapText="1"/>
    </xf>
    <xf numFmtId="0" fontId="57" fillId="11" borderId="0" xfId="0" applyFont="1" applyFill="1" applyBorder="1" applyAlignment="1"/>
    <xf numFmtId="0" fontId="26" fillId="4" borderId="0" xfId="0" applyFont="1" applyFill="1" applyAlignment="1">
      <alignment horizontal="center" vertical="center"/>
    </xf>
    <xf numFmtId="0" fontId="47" fillId="9" borderId="4" xfId="0" applyFont="1" applyFill="1" applyBorder="1" applyAlignment="1">
      <alignment horizontal="center" vertical="center"/>
    </xf>
    <xf numFmtId="0" fontId="26" fillId="0" borderId="5" xfId="0" applyFont="1" applyBorder="1"/>
    <xf numFmtId="0" fontId="48" fillId="0" borderId="5" xfId="0" applyFont="1" applyBorder="1" applyAlignment="1">
      <alignment horizontal="left" vertical="center"/>
    </xf>
    <xf numFmtId="0" fontId="48" fillId="0" borderId="5" xfId="0" applyFont="1" applyBorder="1" applyAlignment="1">
      <alignment horizontal="left" vertical="center" indent="1"/>
    </xf>
    <xf numFmtId="0" fontId="26" fillId="0" borderId="5" xfId="0" applyFont="1" applyBorder="1" applyAlignment="1">
      <alignment horizontal="center"/>
    </xf>
    <xf numFmtId="0" fontId="48" fillId="0" borderId="5" xfId="0" applyFont="1" applyBorder="1" applyAlignment="1">
      <alignment horizontal="center" vertical="center"/>
    </xf>
    <xf numFmtId="168" fontId="48" fillId="0" borderId="5" xfId="0" applyNumberFormat="1" applyFont="1" applyBorder="1" applyAlignment="1">
      <alignment horizontal="center" vertical="center"/>
    </xf>
    <xf numFmtId="168" fontId="37" fillId="0" borderId="0" xfId="0" applyNumberFormat="1" applyFont="1" applyFill="1" applyBorder="1" applyAlignment="1">
      <alignment horizontal="centerContinuous" vertical="center" wrapText="1"/>
    </xf>
    <xf numFmtId="0" fontId="37" fillId="4" borderId="0" xfId="0" applyFont="1" applyFill="1" applyBorder="1" applyAlignment="1">
      <alignment horizontal="centerContinuous" vertical="center" wrapText="1"/>
    </xf>
    <xf numFmtId="0" fontId="58" fillId="8" borderId="0" xfId="0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left" vertical="center" wrapText="1" indent="1"/>
    </xf>
    <xf numFmtId="0" fontId="6" fillId="0" borderId="7" xfId="0" applyFont="1" applyFill="1" applyBorder="1" applyAlignment="1">
      <alignment horizontal="left" vertical="center" wrapText="1" indent="1"/>
    </xf>
    <xf numFmtId="0" fontId="5" fillId="0" borderId="6" xfId="0" applyFont="1" applyFill="1" applyBorder="1" applyAlignment="1">
      <alignment horizontal="left" vertical="center" wrapText="1" indent="1"/>
    </xf>
    <xf numFmtId="0" fontId="5" fillId="0" borderId="7" xfId="0" applyFont="1" applyFill="1" applyBorder="1" applyAlignment="1">
      <alignment horizontal="left" vertical="center" wrapText="1" indent="1"/>
    </xf>
    <xf numFmtId="0" fontId="6" fillId="4" borderId="0" xfId="0" applyFont="1" applyFill="1" applyBorder="1" applyAlignment="1">
      <alignment horizontal="left" vertical="center" wrapText="1" indent="1"/>
    </xf>
    <xf numFmtId="0" fontId="6" fillId="4" borderId="7" xfId="0" applyFont="1" applyFill="1" applyBorder="1" applyAlignment="1">
      <alignment horizontal="left" vertical="center" wrapText="1" indent="1"/>
    </xf>
    <xf numFmtId="0" fontId="5" fillId="2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horizontal="left" vertical="center" wrapText="1" indent="1"/>
    </xf>
    <xf numFmtId="0" fontId="6" fillId="0" borderId="8" xfId="0" applyFont="1" applyFill="1" applyBorder="1" applyAlignment="1">
      <alignment horizontal="left" vertical="center" wrapText="1" indent="1"/>
    </xf>
    <xf numFmtId="49" fontId="2" fillId="12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2" fontId="2" fillId="12" borderId="1" xfId="0" applyNumberFormat="1" applyFont="1" applyFill="1" applyBorder="1" applyAlignment="1">
      <alignment horizontal="center" vertical="center" wrapText="1"/>
    </xf>
    <xf numFmtId="49" fontId="2" fillId="12" borderId="1" xfId="0" applyNumberFormat="1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166" fontId="3" fillId="4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49" fontId="6" fillId="14" borderId="1" xfId="0" applyNumberFormat="1" applyFont="1" applyFill="1" applyBorder="1" applyAlignment="1">
      <alignment horizontal="right" vertical="center"/>
    </xf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NumberFormat="1" applyFont="1" applyFill="1" applyBorder="1" applyAlignment="1">
      <alignment horizontal="right" vertical="center"/>
    </xf>
    <xf numFmtId="49" fontId="5" fillId="14" borderId="1" xfId="0" applyNumberFormat="1" applyFont="1" applyFill="1" applyBorder="1" applyAlignment="1">
      <alignment horizontal="right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/>
    </xf>
    <xf numFmtId="0" fontId="5" fillId="14" borderId="1" xfId="0" applyNumberFormat="1" applyFont="1" applyFill="1" applyBorder="1" applyAlignment="1">
      <alignment horizontal="right" vertical="center"/>
    </xf>
    <xf numFmtId="166" fontId="6" fillId="14" borderId="1" xfId="0" applyNumberFormat="1" applyFont="1" applyFill="1" applyBorder="1" applyAlignment="1">
      <alignment horizontal="right" vertical="center"/>
    </xf>
    <xf numFmtId="0" fontId="6" fillId="14" borderId="1" xfId="0" applyFont="1" applyFill="1" applyBorder="1" applyAlignment="1">
      <alignment vertical="center"/>
    </xf>
    <xf numFmtId="166" fontId="6" fillId="14" borderId="1" xfId="0" applyNumberFormat="1" applyFont="1" applyFill="1" applyBorder="1" applyAlignment="1">
      <alignment vertical="center"/>
    </xf>
    <xf numFmtId="0" fontId="6" fillId="14" borderId="2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168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center" vertical="center" wrapText="1"/>
    </xf>
    <xf numFmtId="168" fontId="6" fillId="8" borderId="1" xfId="0" applyNumberFormat="1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left" vertical="center" indent="1"/>
    </xf>
    <xf numFmtId="0" fontId="2" fillId="14" borderId="1" xfId="0" applyFont="1" applyFill="1" applyBorder="1" applyAlignment="1">
      <alignment horizontal="left" vertical="center" indent="1"/>
    </xf>
    <xf numFmtId="0" fontId="2" fillId="14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14" borderId="1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quotePrefix="1" applyNumberFormat="1" applyFont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left" vertical="center" wrapText="1" inden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 indent="1"/>
    </xf>
    <xf numFmtId="0" fontId="25" fillId="0" borderId="7" xfId="0" applyFont="1" applyFill="1" applyBorder="1" applyAlignment="1">
      <alignment horizontal="left" vertical="center" wrapText="1" indent="1"/>
    </xf>
    <xf numFmtId="0" fontId="3" fillId="14" borderId="1" xfId="0" applyFont="1" applyFill="1" applyBorder="1" applyAlignment="1">
      <alignment vertical="center"/>
    </xf>
    <xf numFmtId="0" fontId="2" fillId="14" borderId="1" xfId="0" applyFont="1" applyFill="1" applyBorder="1" applyAlignment="1">
      <alignment vertical="center"/>
    </xf>
    <xf numFmtId="0" fontId="2" fillId="14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 inden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51" fillId="8" borderId="0" xfId="0" applyFont="1" applyFill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left" vertical="center" inden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49" fontId="6" fillId="14" borderId="4" xfId="0" applyNumberFormat="1" applyFont="1" applyFill="1" applyBorder="1" applyAlignment="1">
      <alignment horizontal="right" vertical="center"/>
    </xf>
    <xf numFmtId="0" fontId="6" fillId="14" borderId="4" xfId="0" applyFont="1" applyFill="1" applyBorder="1" applyAlignment="1">
      <alignment horizontal="center" vertical="center"/>
    </xf>
    <xf numFmtId="0" fontId="6" fillId="14" borderId="4" xfId="0" applyFont="1" applyFill="1" applyBorder="1" applyAlignment="1">
      <alignment horizontal="left" vertical="center"/>
    </xf>
    <xf numFmtId="2" fontId="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 wrapText="1" indent="1"/>
    </xf>
    <xf numFmtId="0" fontId="6" fillId="0" borderId="4" xfId="0" applyFont="1" applyBorder="1" applyAlignment="1">
      <alignment horizontal="left" vertical="center" wrapText="1" indent="1"/>
    </xf>
    <xf numFmtId="0" fontId="6" fillId="13" borderId="4" xfId="0" applyFont="1" applyFill="1" applyBorder="1" applyAlignment="1">
      <alignment horizontal="center" vertical="center" wrapText="1"/>
    </xf>
    <xf numFmtId="168" fontId="6" fillId="8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6" fontId="2" fillId="0" borderId="4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 wrapText="1" indent="1"/>
    </xf>
    <xf numFmtId="0" fontId="3" fillId="14" borderId="10" xfId="0" quotePrefix="1" applyNumberFormat="1" applyFont="1" applyFill="1" applyBorder="1" applyAlignment="1">
      <alignment horizontal="left" vertical="center" indent="1"/>
    </xf>
    <xf numFmtId="0" fontId="6" fillId="0" borderId="10" xfId="0" applyFont="1" applyBorder="1" applyAlignment="1">
      <alignment horizontal="center" vertical="center"/>
    </xf>
    <xf numFmtId="0" fontId="5" fillId="0" borderId="10" xfId="0" quotePrefix="1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49" fontId="5" fillId="14" borderId="10" xfId="0" applyNumberFormat="1" applyFont="1" applyFill="1" applyBorder="1" applyAlignment="1">
      <alignment horizontal="right" vertical="center"/>
    </xf>
    <xf numFmtId="0" fontId="5" fillId="14" borderId="10" xfId="0" applyFont="1" applyFill="1" applyBorder="1" applyAlignment="1">
      <alignment horizontal="center" vertical="center"/>
    </xf>
    <xf numFmtId="0" fontId="5" fillId="14" borderId="10" xfId="0" applyFont="1" applyFill="1" applyBorder="1" applyAlignment="1">
      <alignment horizontal="left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left" vertical="center" wrapText="1" indent="1"/>
    </xf>
    <xf numFmtId="0" fontId="6" fillId="0" borderId="10" xfId="0" applyFont="1" applyBorder="1" applyAlignment="1">
      <alignment horizontal="left" vertical="center" wrapText="1" indent="1"/>
    </xf>
    <xf numFmtId="0" fontId="6" fillId="13" borderId="10" xfId="0" applyFont="1" applyFill="1" applyBorder="1" applyAlignment="1">
      <alignment horizontal="center" vertical="center" wrapText="1"/>
    </xf>
    <xf numFmtId="168" fontId="6" fillId="8" borderId="10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66" fontId="2" fillId="0" borderId="10" xfId="0" applyNumberFormat="1" applyFont="1" applyFill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 wrapText="1"/>
    </xf>
    <xf numFmtId="0" fontId="2" fillId="14" borderId="76" xfId="0" applyFont="1" applyFill="1" applyBorder="1" applyAlignment="1">
      <alignment horizontal="left" vertical="center" indent="1"/>
    </xf>
    <xf numFmtId="0" fontId="6" fillId="0" borderId="76" xfId="0" applyFont="1" applyBorder="1" applyAlignment="1">
      <alignment horizontal="center" vertical="center"/>
    </xf>
    <xf numFmtId="0" fontId="6" fillId="0" borderId="76" xfId="0" applyFont="1" applyBorder="1" applyAlignment="1">
      <alignment horizontal="center" vertical="center" wrapText="1"/>
    </xf>
    <xf numFmtId="49" fontId="6" fillId="14" borderId="76" xfId="0" applyNumberFormat="1" applyFont="1" applyFill="1" applyBorder="1" applyAlignment="1">
      <alignment horizontal="right" vertical="center"/>
    </xf>
    <xf numFmtId="0" fontId="6" fillId="14" borderId="76" xfId="0" applyFont="1" applyFill="1" applyBorder="1" applyAlignment="1">
      <alignment horizontal="center" vertical="center"/>
    </xf>
    <xf numFmtId="0" fontId="6" fillId="14" borderId="76" xfId="0" applyFont="1" applyFill="1" applyBorder="1" applyAlignment="1">
      <alignment horizontal="left" vertical="center"/>
    </xf>
    <xf numFmtId="2" fontId="6" fillId="0" borderId="76" xfId="0" applyNumberFormat="1" applyFont="1" applyBorder="1" applyAlignment="1">
      <alignment horizontal="center" vertical="center"/>
    </xf>
    <xf numFmtId="2" fontId="6" fillId="0" borderId="76" xfId="0" applyNumberFormat="1" applyFont="1" applyBorder="1" applyAlignment="1">
      <alignment horizontal="left" vertical="center" wrapText="1" indent="1"/>
    </xf>
    <xf numFmtId="0" fontId="6" fillId="0" borderId="76" xfId="0" applyFont="1" applyBorder="1" applyAlignment="1">
      <alignment horizontal="left" vertical="center" wrapText="1" indent="1"/>
    </xf>
    <xf numFmtId="0" fontId="6" fillId="13" borderId="76" xfId="0" applyFont="1" applyFill="1" applyBorder="1" applyAlignment="1">
      <alignment horizontal="center" vertical="center" wrapText="1"/>
    </xf>
    <xf numFmtId="168" fontId="6" fillId="8" borderId="76" xfId="0" applyNumberFormat="1" applyFont="1" applyFill="1" applyBorder="1" applyAlignment="1">
      <alignment horizontal="center" vertical="center" wrapText="1"/>
    </xf>
    <xf numFmtId="0" fontId="2" fillId="0" borderId="76" xfId="0" applyFont="1" applyFill="1" applyBorder="1" applyAlignment="1">
      <alignment horizontal="center" vertical="center" wrapText="1"/>
    </xf>
    <xf numFmtId="166" fontId="2" fillId="0" borderId="76" xfId="0" applyNumberFormat="1" applyFont="1" applyFill="1" applyBorder="1" applyAlignment="1">
      <alignment horizontal="center" vertical="center" wrapText="1"/>
    </xf>
    <xf numFmtId="1" fontId="2" fillId="0" borderId="76" xfId="0" applyNumberFormat="1" applyFont="1" applyFill="1" applyBorder="1" applyAlignment="1">
      <alignment horizontal="center" vertical="center" wrapText="1"/>
    </xf>
    <xf numFmtId="0" fontId="6" fillId="0" borderId="77" xfId="0" applyFont="1" applyFill="1" applyBorder="1" applyAlignment="1">
      <alignment horizontal="left" vertical="center" wrapText="1" indent="1"/>
    </xf>
    <xf numFmtId="2" fontId="37" fillId="0" borderId="0" xfId="0" applyNumberFormat="1" applyFont="1" applyFill="1" applyBorder="1" applyAlignment="1">
      <alignment horizontal="centerContinuous" vertical="center" wrapText="1"/>
    </xf>
    <xf numFmtId="2" fontId="6" fillId="4" borderId="1" xfId="0" applyNumberFormat="1" applyFont="1" applyFill="1" applyBorder="1" applyAlignment="1">
      <alignment horizontal="right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2" fontId="6" fillId="0" borderId="4" xfId="0" applyNumberFormat="1" applyFont="1" applyFill="1" applyBorder="1" applyAlignment="1">
      <alignment horizontal="right" vertical="center" wrapText="1"/>
    </xf>
    <xf numFmtId="2" fontId="6" fillId="4" borderId="4" xfId="0" applyNumberFormat="1" applyFont="1" applyFill="1" applyBorder="1" applyAlignment="1">
      <alignment horizontal="right" vertical="center" wrapText="1"/>
    </xf>
    <xf numFmtId="2" fontId="6" fillId="0" borderId="76" xfId="0" applyNumberFormat="1" applyFont="1" applyFill="1" applyBorder="1" applyAlignment="1">
      <alignment horizontal="right" vertical="center" wrapText="1"/>
    </xf>
    <xf numFmtId="2" fontId="6" fillId="4" borderId="76" xfId="0" applyNumberFormat="1" applyFont="1" applyFill="1" applyBorder="1" applyAlignment="1">
      <alignment horizontal="right" vertical="center" wrapText="1"/>
    </xf>
    <xf numFmtId="2" fontId="6" fillId="0" borderId="10" xfId="0" applyNumberFormat="1" applyFont="1" applyFill="1" applyBorder="1" applyAlignment="1">
      <alignment horizontal="right" vertical="center" wrapText="1"/>
    </xf>
    <xf numFmtId="2" fontId="6" fillId="4" borderId="10" xfId="0" applyNumberFormat="1" applyFont="1" applyFill="1" applyBorder="1" applyAlignment="1">
      <alignment horizontal="right" vertical="center" wrapText="1"/>
    </xf>
    <xf numFmtId="2" fontId="6" fillId="0" borderId="1" xfId="0" quotePrefix="1" applyNumberFormat="1" applyFont="1" applyFill="1" applyBorder="1" applyAlignment="1">
      <alignment horizontal="right" vertical="center" wrapText="1"/>
    </xf>
    <xf numFmtId="2" fontId="6" fillId="4" borderId="1" xfId="0" quotePrefix="1" applyNumberFormat="1" applyFont="1" applyFill="1" applyBorder="1" applyAlignment="1">
      <alignment horizontal="right" vertical="center" wrapText="1"/>
    </xf>
    <xf numFmtId="2" fontId="6" fillId="0" borderId="2" xfId="0" applyNumberFormat="1" applyFont="1" applyFill="1" applyBorder="1" applyAlignment="1">
      <alignment horizontal="right" vertical="center" wrapText="1"/>
    </xf>
    <xf numFmtId="2" fontId="6" fillId="4" borderId="0" xfId="0" applyNumberFormat="1" applyFont="1" applyFill="1" applyBorder="1" applyAlignment="1">
      <alignment horizontal="right" vertical="center" wrapText="1"/>
    </xf>
    <xf numFmtId="2" fontId="4" fillId="4" borderId="0" xfId="0" applyNumberFormat="1" applyFont="1" applyFill="1" applyBorder="1" applyAlignment="1">
      <alignment horizontal="right" vertical="center" wrapText="1"/>
    </xf>
    <xf numFmtId="0" fontId="6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9" fillId="0" borderId="0" xfId="5" applyFont="1" applyAlignment="1">
      <alignment vertical="center"/>
    </xf>
    <xf numFmtId="0" fontId="6" fillId="0" borderId="0" xfId="5" applyFont="1" applyAlignment="1">
      <alignment horizontal="left" vertical="center" wrapText="1" indent="1"/>
    </xf>
    <xf numFmtId="0" fontId="2" fillId="0" borderId="0" xfId="5" applyFont="1" applyAlignment="1">
      <alignment horizontal="center" vertical="center" wrapText="1"/>
    </xf>
    <xf numFmtId="166" fontId="2" fillId="0" borderId="0" xfId="5" applyNumberFormat="1" applyFont="1" applyAlignment="1">
      <alignment horizontal="center" vertical="center" wrapText="1"/>
    </xf>
    <xf numFmtId="0" fontId="2" fillId="0" borderId="0" xfId="5" applyFont="1" applyAlignment="1">
      <alignment horizontal="left" vertical="center" wrapText="1"/>
    </xf>
    <xf numFmtId="2" fontId="4" fillId="0" borderId="0" xfId="5" applyNumberFormat="1" applyFont="1" applyAlignment="1">
      <alignment horizontal="right" vertical="center" wrapText="1"/>
    </xf>
    <xf numFmtId="0" fontId="2" fillId="0" borderId="0" xfId="5" applyFont="1" applyAlignment="1">
      <alignment horizontal="left" vertical="center"/>
    </xf>
    <xf numFmtId="164" fontId="2" fillId="0" borderId="0" xfId="5" applyNumberFormat="1" applyFont="1" applyAlignment="1">
      <alignment horizontal="center" vertical="center"/>
    </xf>
    <xf numFmtId="49" fontId="6" fillId="0" borderId="0" xfId="5" applyNumberFormat="1" applyFont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9" fillId="0" borderId="0" xfId="5" applyFont="1" applyAlignment="1">
      <alignment horizontal="left" vertical="center" wrapText="1"/>
    </xf>
    <xf numFmtId="0" fontId="9" fillId="0" borderId="0" xfId="5" applyFont="1" applyAlignment="1">
      <alignment horizontal="left" vertical="center" indent="1"/>
    </xf>
    <xf numFmtId="0" fontId="4" fillId="0" borderId="0" xfId="5" applyFont="1" applyAlignment="1">
      <alignment horizontal="left" vertical="center"/>
    </xf>
    <xf numFmtId="0" fontId="6" fillId="7" borderId="0" xfId="5" applyFont="1" applyFill="1" applyAlignment="1">
      <alignment vertical="center"/>
    </xf>
    <xf numFmtId="2" fontId="13" fillId="7" borderId="0" xfId="5" applyNumberFormat="1" applyFont="1" applyFill="1" applyAlignment="1">
      <alignment vertical="center"/>
    </xf>
    <xf numFmtId="0" fontId="9" fillId="7" borderId="0" xfId="5" applyFont="1" applyFill="1" applyAlignment="1">
      <alignment vertical="center"/>
    </xf>
    <xf numFmtId="0" fontId="2" fillId="4" borderId="2" xfId="5" applyFont="1" applyFill="1" applyBorder="1" applyAlignment="1">
      <alignment horizontal="center" vertical="center" wrapText="1"/>
    </xf>
    <xf numFmtId="166" fontId="2" fillId="4" borderId="2" xfId="5" applyNumberFormat="1" applyFont="1" applyFill="1" applyBorder="1" applyAlignment="1">
      <alignment horizontal="center" vertical="center" wrapText="1"/>
    </xf>
    <xf numFmtId="0" fontId="2" fillId="4" borderId="2" xfId="5" applyFont="1" applyFill="1" applyBorder="1" applyAlignment="1">
      <alignment horizontal="left" vertical="center" wrapText="1"/>
    </xf>
    <xf numFmtId="4" fontId="9" fillId="0" borderId="2" xfId="5" applyNumberFormat="1" applyFont="1" applyBorder="1" applyAlignment="1">
      <alignment horizontal="center" vertical="center" wrapText="1"/>
    </xf>
    <xf numFmtId="4" fontId="9" fillId="4" borderId="2" xfId="5" applyNumberFormat="1" applyFont="1" applyFill="1" applyBorder="1" applyAlignment="1">
      <alignment horizontal="center" vertical="center" wrapText="1"/>
    </xf>
    <xf numFmtId="0" fontId="6" fillId="4" borderId="2" xfId="5" applyFont="1" applyFill="1" applyBorder="1" applyAlignment="1">
      <alignment horizontal="left" vertical="center" wrapText="1"/>
    </xf>
    <xf numFmtId="0" fontId="6" fillId="4" borderId="2" xfId="5" applyFont="1" applyFill="1" applyBorder="1" applyAlignment="1">
      <alignment horizontal="left" vertical="center"/>
    </xf>
    <xf numFmtId="0" fontId="6" fillId="4" borderId="2" xfId="5" applyFont="1" applyFill="1" applyBorder="1" applyAlignment="1">
      <alignment vertical="center"/>
    </xf>
    <xf numFmtId="2" fontId="6" fillId="4" borderId="2" xfId="5" applyNumberFormat="1" applyFont="1" applyFill="1" applyBorder="1" applyAlignment="1">
      <alignment vertical="center"/>
    </xf>
    <xf numFmtId="0" fontId="6" fillId="4" borderId="2" xfId="5" applyFont="1" applyFill="1" applyBorder="1" applyAlignment="1">
      <alignment horizontal="center" vertical="center"/>
    </xf>
    <xf numFmtId="0" fontId="4" fillId="4" borderId="2" xfId="5" applyFont="1" applyFill="1" applyBorder="1" applyAlignment="1">
      <alignment horizontal="center" vertical="center" wrapText="1"/>
    </xf>
    <xf numFmtId="0" fontId="4" fillId="4" borderId="2" xfId="5" applyFont="1" applyFill="1" applyBorder="1" applyAlignment="1">
      <alignment horizontal="center" vertical="center"/>
    </xf>
    <xf numFmtId="0" fontId="4" fillId="4" borderId="2" xfId="5" applyFont="1" applyFill="1" applyBorder="1" applyAlignment="1">
      <alignment vertical="center"/>
    </xf>
    <xf numFmtId="0" fontId="4" fillId="4" borderId="2" xfId="5" applyFont="1" applyFill="1" applyBorder="1" applyAlignment="1">
      <alignment vertical="center" wrapText="1"/>
    </xf>
    <xf numFmtId="0" fontId="7" fillId="4" borderId="2" xfId="5" applyFont="1" applyFill="1" applyBorder="1" applyAlignment="1">
      <alignment horizontal="center" vertical="center"/>
    </xf>
    <xf numFmtId="0" fontId="4" fillId="4" borderId="11" xfId="5" applyFont="1" applyFill="1" applyBorder="1" applyAlignment="1">
      <alignment horizontal="left" vertical="center"/>
    </xf>
    <xf numFmtId="0" fontId="2" fillId="4" borderId="1" xfId="5" applyFont="1" applyFill="1" applyBorder="1" applyAlignment="1">
      <alignment horizontal="center" vertical="center" wrapText="1"/>
    </xf>
    <xf numFmtId="166" fontId="2" fillId="4" borderId="1" xfId="5" applyNumberFormat="1" applyFont="1" applyFill="1" applyBorder="1" applyAlignment="1">
      <alignment horizontal="center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6" fillId="0" borderId="1" xfId="5" applyFont="1" applyBorder="1" applyAlignment="1">
      <alignment horizontal="center" vertical="center" wrapText="1"/>
    </xf>
    <xf numFmtId="4" fontId="9" fillId="0" borderId="1" xfId="5" applyNumberFormat="1" applyFont="1" applyBorder="1" applyAlignment="1">
      <alignment horizontal="center" vertical="center" wrapText="1"/>
    </xf>
    <xf numFmtId="4" fontId="9" fillId="4" borderId="1" xfId="5" applyNumberFormat="1" applyFont="1" applyFill="1" applyBorder="1" applyAlignment="1">
      <alignment horizontal="center" vertical="center" wrapText="1"/>
    </xf>
    <xf numFmtId="0" fontId="6" fillId="4" borderId="1" xfId="5" applyFont="1" applyFill="1" applyBorder="1" applyAlignment="1">
      <alignment horizontal="left" vertical="center" wrapText="1"/>
    </xf>
    <xf numFmtId="0" fontId="6" fillId="4" borderId="1" xfId="5" applyFont="1" applyFill="1" applyBorder="1" applyAlignment="1">
      <alignment horizontal="left" vertical="center"/>
    </xf>
    <xf numFmtId="0" fontId="6" fillId="4" borderId="1" xfId="5" applyFont="1" applyFill="1" applyBorder="1" applyAlignment="1">
      <alignment vertical="center"/>
    </xf>
    <xf numFmtId="2" fontId="6" fillId="4" borderId="1" xfId="5" applyNumberFormat="1" applyFont="1" applyFill="1" applyBorder="1" applyAlignment="1">
      <alignment vertical="center"/>
    </xf>
    <xf numFmtId="0" fontId="6" fillId="4" borderId="1" xfId="5" applyFont="1" applyFill="1" applyBorder="1" applyAlignment="1">
      <alignment horizontal="center" vertical="center"/>
    </xf>
    <xf numFmtId="0" fontId="4" fillId="4" borderId="1" xfId="5" applyFont="1" applyFill="1" applyBorder="1" applyAlignment="1">
      <alignment horizontal="center" vertical="center"/>
    </xf>
    <xf numFmtId="0" fontId="4" fillId="4" borderId="1" xfId="5" applyFont="1" applyFill="1" applyBorder="1" applyAlignment="1">
      <alignment vertical="center"/>
    </xf>
    <xf numFmtId="0" fontId="4" fillId="4" borderId="1" xfId="5" applyFont="1" applyFill="1" applyBorder="1" applyAlignment="1">
      <alignment vertical="center" wrapText="1"/>
    </xf>
    <xf numFmtId="0" fontId="4" fillId="4" borderId="12" xfId="5" applyFont="1" applyFill="1" applyBorder="1" applyAlignment="1">
      <alignment horizontal="left" vertical="center"/>
    </xf>
    <xf numFmtId="166" fontId="6" fillId="0" borderId="0" xfId="5" applyNumberFormat="1" applyFont="1" applyAlignment="1">
      <alignment vertical="center"/>
    </xf>
    <xf numFmtId="2" fontId="6" fillId="0" borderId="0" xfId="5" applyNumberFormat="1" applyFont="1" applyAlignment="1">
      <alignment vertical="center"/>
    </xf>
    <xf numFmtId="0" fontId="6" fillId="0" borderId="7" xfId="5" applyFont="1" applyBorder="1" applyAlignment="1">
      <alignment horizontal="left" vertical="center" wrapText="1" indent="1"/>
    </xf>
    <xf numFmtId="0" fontId="6" fillId="4" borderId="1" xfId="5" applyFont="1" applyFill="1" applyBorder="1" applyAlignment="1">
      <alignment horizontal="left" vertical="center" wrapText="1" indent="1"/>
    </xf>
    <xf numFmtId="49" fontId="6" fillId="4" borderId="1" xfId="5" applyNumberFormat="1" applyFont="1" applyFill="1" applyBorder="1" applyAlignment="1">
      <alignment horizontal="right" vertical="center"/>
    </xf>
    <xf numFmtId="0" fontId="4" fillId="4" borderId="1" xfId="5" applyFont="1" applyFill="1" applyBorder="1" applyAlignment="1">
      <alignment horizontal="center" vertical="center" wrapText="1"/>
    </xf>
    <xf numFmtId="0" fontId="4" fillId="4" borderId="1" xfId="5" applyFont="1" applyFill="1" applyBorder="1" applyAlignment="1">
      <alignment horizontal="left" vertical="center" wrapText="1"/>
    </xf>
    <xf numFmtId="0" fontId="4" fillId="0" borderId="1" xfId="5" applyFont="1" applyBorder="1" applyAlignment="1">
      <alignment horizontal="left" vertical="center" wrapText="1"/>
    </xf>
    <xf numFmtId="0" fontId="4" fillId="0" borderId="1" xfId="5" applyFont="1" applyBorder="1" applyAlignment="1">
      <alignment horizontal="center" vertical="center"/>
    </xf>
    <xf numFmtId="0" fontId="4" fillId="4" borderId="1" xfId="5" applyFont="1" applyFill="1" applyBorder="1" applyAlignment="1">
      <alignment horizontal="left" vertical="center" indent="1"/>
    </xf>
    <xf numFmtId="0" fontId="6" fillId="0" borderId="1" xfId="5" applyFont="1" applyBorder="1" applyAlignment="1">
      <alignment horizontal="left" vertical="center" wrapText="1" indent="1"/>
    </xf>
    <xf numFmtId="0" fontId="6" fillId="0" borderId="1" xfId="5" applyFont="1" applyBorder="1" applyAlignment="1">
      <alignment horizontal="left" vertical="center"/>
    </xf>
    <xf numFmtId="0" fontId="6" fillId="0" borderId="1" xfId="5" applyFont="1" applyBorder="1" applyAlignment="1">
      <alignment horizontal="center" vertical="center"/>
    </xf>
    <xf numFmtId="49" fontId="6" fillId="0" borderId="1" xfId="5" applyNumberFormat="1" applyFont="1" applyBorder="1" applyAlignment="1">
      <alignment horizontal="right" vertical="center"/>
    </xf>
    <xf numFmtId="0" fontId="4" fillId="0" borderId="1" xfId="5" applyFont="1" applyBorder="1" applyAlignment="1">
      <alignment horizontal="left" vertical="center" indent="1"/>
    </xf>
    <xf numFmtId="0" fontId="4" fillId="0" borderId="12" xfId="5" applyFont="1" applyBorder="1" applyAlignment="1">
      <alignment horizontal="left" vertical="center"/>
    </xf>
    <xf numFmtId="0" fontId="6" fillId="0" borderId="13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166" fontId="2" fillId="0" borderId="1" xfId="5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left" vertical="center" wrapText="1"/>
    </xf>
    <xf numFmtId="0" fontId="35" fillId="0" borderId="1" xfId="5" applyFont="1" applyBorder="1" applyAlignment="1">
      <alignment horizontal="center" vertical="center" wrapText="1"/>
    </xf>
    <xf numFmtId="4" fontId="59" fillId="0" borderId="1" xfId="5" applyNumberFormat="1" applyFont="1" applyBorder="1" applyAlignment="1">
      <alignment horizontal="center" vertical="center" wrapText="1"/>
    </xf>
    <xf numFmtId="0" fontId="60" fillId="4" borderId="1" xfId="5" applyFont="1" applyFill="1" applyBorder="1" applyAlignment="1">
      <alignment horizontal="center" vertical="center"/>
    </xf>
    <xf numFmtId="49" fontId="60" fillId="4" borderId="1" xfId="5" applyNumberFormat="1" applyFont="1" applyFill="1" applyBorder="1" applyAlignment="1">
      <alignment horizontal="right" vertical="center"/>
    </xf>
    <xf numFmtId="0" fontId="6" fillId="0" borderId="14" xfId="5" applyFont="1" applyBorder="1" applyAlignment="1">
      <alignment horizontal="left" vertical="center" wrapText="1" indent="1"/>
    </xf>
    <xf numFmtId="0" fontId="2" fillId="0" borderId="1" xfId="5" applyFont="1" applyBorder="1" applyAlignment="1">
      <alignment vertical="center" wrapText="1"/>
    </xf>
    <xf numFmtId="0" fontId="60" fillId="0" borderId="1" xfId="5" applyFont="1" applyBorder="1" applyAlignment="1">
      <alignment horizontal="center" vertical="center"/>
    </xf>
    <xf numFmtId="49" fontId="60" fillId="0" borderId="1" xfId="5" applyNumberFormat="1" applyFont="1" applyBorder="1" applyAlignment="1">
      <alignment horizontal="right" vertical="center"/>
    </xf>
    <xf numFmtId="0" fontId="6" fillId="0" borderId="3" xfId="5" applyFont="1" applyBorder="1" applyAlignment="1">
      <alignment horizontal="left" vertical="center" wrapText="1" indent="1"/>
    </xf>
    <xf numFmtId="0" fontId="6" fillId="0" borderId="1" xfId="5" applyFont="1" applyBorder="1" applyAlignment="1">
      <alignment horizontal="right" vertical="center"/>
    </xf>
    <xf numFmtId="0" fontId="21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0" fontId="2" fillId="4" borderId="1" xfId="5" applyFont="1" applyFill="1" applyBorder="1" applyAlignment="1">
      <alignment vertical="center" wrapText="1"/>
    </xf>
    <xf numFmtId="0" fontId="6" fillId="4" borderId="1" xfId="5" applyFont="1" applyFill="1" applyBorder="1" applyAlignment="1">
      <alignment horizontal="right" vertical="center"/>
    </xf>
    <xf numFmtId="0" fontId="6" fillId="6" borderId="0" xfId="5" applyFont="1" applyFill="1" applyAlignment="1">
      <alignment vertical="center"/>
    </xf>
    <xf numFmtId="166" fontId="6" fillId="6" borderId="0" xfId="5" applyNumberFormat="1" applyFont="1" applyFill="1" applyAlignment="1">
      <alignment vertical="center"/>
    </xf>
    <xf numFmtId="2" fontId="6" fillId="6" borderId="0" xfId="5" applyNumberFormat="1" applyFont="1" applyFill="1" applyAlignment="1">
      <alignment vertical="center"/>
    </xf>
    <xf numFmtId="2" fontId="13" fillId="6" borderId="0" xfId="5" applyNumberFormat="1" applyFont="1" applyFill="1" applyAlignment="1">
      <alignment vertical="center"/>
    </xf>
    <xf numFmtId="0" fontId="9" fillId="6" borderId="0" xfId="5" applyFont="1" applyFill="1" applyAlignment="1">
      <alignment vertical="center"/>
    </xf>
    <xf numFmtId="0" fontId="11" fillId="0" borderId="0" xfId="5" applyFont="1" applyAlignment="1">
      <alignment vertical="center"/>
    </xf>
    <xf numFmtId="0" fontId="10" fillId="0" borderId="0" xfId="5" applyFont="1" applyAlignment="1">
      <alignment vertical="center"/>
    </xf>
    <xf numFmtId="0" fontId="2" fillId="0" borderId="7" xfId="5" applyFont="1" applyBorder="1" applyAlignment="1">
      <alignment horizontal="left" vertical="center" wrapText="1" indent="1"/>
    </xf>
    <xf numFmtId="0" fontId="16" fillId="0" borderId="0" xfId="5" applyFont="1" applyAlignment="1">
      <alignment vertical="center"/>
    </xf>
    <xf numFmtId="2" fontId="17" fillId="0" borderId="0" xfId="5" applyNumberFormat="1" applyFont="1" applyAlignment="1">
      <alignment vertical="center"/>
    </xf>
    <xf numFmtId="0" fontId="15" fillId="0" borderId="0" xfId="5" applyFont="1" applyAlignment="1">
      <alignment vertical="center"/>
    </xf>
    <xf numFmtId="166" fontId="6" fillId="2" borderId="1" xfId="5" applyNumberFormat="1" applyFont="1" applyFill="1" applyBorder="1" applyAlignment="1">
      <alignment horizontal="right" vertical="center"/>
    </xf>
    <xf numFmtId="4" fontId="59" fillId="4" borderId="1" xfId="5" applyNumberFormat="1" applyFont="1" applyFill="1" applyBorder="1" applyAlignment="1">
      <alignment horizontal="center" vertical="center" wrapText="1"/>
    </xf>
    <xf numFmtId="166" fontId="6" fillId="2" borderId="1" xfId="5" applyNumberFormat="1" applyFont="1" applyFill="1" applyBorder="1" applyAlignment="1">
      <alignment vertical="center"/>
    </xf>
    <xf numFmtId="0" fontId="7" fillId="4" borderId="1" xfId="5" applyFont="1" applyFill="1" applyBorder="1" applyAlignment="1">
      <alignment horizontal="left" vertical="center" wrapText="1" indent="1"/>
    </xf>
    <xf numFmtId="0" fontId="4" fillId="10" borderId="12" xfId="5" applyFont="1" applyFill="1" applyBorder="1" applyAlignment="1">
      <alignment vertical="center"/>
    </xf>
    <xf numFmtId="0" fontId="5" fillId="2" borderId="3" xfId="5" applyFont="1" applyFill="1" applyBorder="1" applyAlignment="1">
      <alignment horizontal="left" vertical="center" wrapText="1" indent="1"/>
    </xf>
    <xf numFmtId="1" fontId="6" fillId="2" borderId="1" xfId="5" applyNumberFormat="1" applyFont="1" applyFill="1" applyBorder="1" applyAlignment="1">
      <alignment horizontal="righ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38" fillId="0" borderId="1" xfId="5" applyFont="1" applyBorder="1" applyAlignment="1">
      <alignment horizontal="center" vertical="center" wrapText="1"/>
    </xf>
    <xf numFmtId="0" fontId="6" fillId="2" borderId="14" xfId="5" applyFont="1" applyFill="1" applyBorder="1" applyAlignment="1">
      <alignment horizontal="left" vertical="center" wrapText="1" indent="1"/>
    </xf>
    <xf numFmtId="0" fontId="5" fillId="0" borderId="0" xfId="5" applyFont="1" applyAlignment="1">
      <alignment horizontal="left" vertical="center"/>
    </xf>
    <xf numFmtId="2" fontId="13" fillId="0" borderId="0" xfId="5" applyNumberFormat="1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0" fontId="6" fillId="4" borderId="7" xfId="5" applyFont="1" applyFill="1" applyBorder="1" applyAlignment="1">
      <alignment horizontal="left" vertical="center" wrapText="1" indent="1"/>
    </xf>
    <xf numFmtId="0" fontId="6" fillId="4" borderId="3" xfId="5" applyFont="1" applyFill="1" applyBorder="1" applyAlignment="1">
      <alignment horizontal="left" vertical="center" wrapText="1" indent="1"/>
    </xf>
    <xf numFmtId="166" fontId="60" fillId="0" borderId="0" xfId="5" applyNumberFormat="1" applyFont="1" applyAlignment="1">
      <alignment vertical="center"/>
    </xf>
    <xf numFmtId="0" fontId="7" fillId="2" borderId="1" xfId="5" quotePrefix="1" applyFont="1" applyFill="1" applyBorder="1" applyAlignment="1">
      <alignment horizontal="left" vertical="center" wrapText="1"/>
    </xf>
    <xf numFmtId="0" fontId="19" fillId="0" borderId="0" xfId="5" applyFont="1" applyAlignment="1">
      <alignment horizontal="center" vertical="center"/>
    </xf>
    <xf numFmtId="2" fontId="20" fillId="0" borderId="0" xfId="5" applyNumberFormat="1" applyFont="1" applyAlignment="1">
      <alignment horizontal="center" vertical="center"/>
    </xf>
    <xf numFmtId="0" fontId="7" fillId="0" borderId="1" xfId="5" quotePrefix="1" applyFont="1" applyBorder="1" applyAlignment="1">
      <alignment horizontal="left" vertical="center" wrapText="1"/>
    </xf>
    <xf numFmtId="0" fontId="7" fillId="0" borderId="1" xfId="5" quotePrefix="1" applyFont="1" applyBorder="1" applyAlignment="1">
      <alignment horizontal="left" vertical="center" indent="1"/>
    </xf>
    <xf numFmtId="0" fontId="7" fillId="0" borderId="12" xfId="5" quotePrefix="1" applyFont="1" applyBorder="1" applyAlignment="1">
      <alignment horizontal="left" vertical="center"/>
    </xf>
    <xf numFmtId="0" fontId="5" fillId="0" borderId="0" xfId="5" applyFont="1" applyAlignment="1">
      <alignment horizontal="center" vertical="center"/>
    </xf>
    <xf numFmtId="0" fontId="18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8" fillId="0" borderId="0" xfId="5" applyFont="1" applyAlignment="1">
      <alignment horizontal="center" vertical="center"/>
    </xf>
    <xf numFmtId="0" fontId="5" fillId="0" borderId="1" xfId="5" applyFont="1" applyBorder="1" applyAlignment="1">
      <alignment horizontal="left" vertical="center"/>
    </xf>
    <xf numFmtId="0" fontId="28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0" fontId="5" fillId="4" borderId="1" xfId="5" applyFont="1" applyFill="1" applyBorder="1" applyAlignment="1">
      <alignment horizontal="left" vertical="center" wrapText="1" indent="1"/>
    </xf>
    <xf numFmtId="0" fontId="5" fillId="4" borderId="1" xfId="5" applyFont="1" applyFill="1" applyBorder="1" applyAlignment="1">
      <alignment horizontal="left" vertical="center"/>
    </xf>
    <xf numFmtId="0" fontId="5" fillId="4" borderId="1" xfId="5" applyFont="1" applyFill="1" applyBorder="1" applyAlignment="1">
      <alignment horizontal="center" vertical="center"/>
    </xf>
    <xf numFmtId="49" fontId="5" fillId="4" borderId="1" xfId="5" applyNumberFormat="1" applyFont="1" applyFill="1" applyBorder="1" applyAlignment="1">
      <alignment horizontal="right" vertical="center"/>
    </xf>
    <xf numFmtId="0" fontId="7" fillId="4" borderId="1" xfId="5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/>
    </xf>
    <xf numFmtId="0" fontId="7" fillId="4" borderId="1" xfId="5" applyFont="1" applyFill="1" applyBorder="1" applyAlignment="1">
      <alignment horizontal="left" vertical="center" wrapText="1"/>
    </xf>
    <xf numFmtId="0" fontId="7" fillId="4" borderId="1" xfId="5" applyFont="1" applyFill="1" applyBorder="1" applyAlignment="1">
      <alignment horizontal="left" vertical="center" indent="1"/>
    </xf>
    <xf numFmtId="0" fontId="7" fillId="4" borderId="12" xfId="5" applyFont="1" applyFill="1" applyBorder="1" applyAlignment="1">
      <alignment horizontal="left" vertical="center"/>
    </xf>
    <xf numFmtId="0" fontId="5" fillId="0" borderId="1" xfId="5" applyFont="1" applyBorder="1" applyAlignment="1">
      <alignment horizontal="center" vertical="center"/>
    </xf>
    <xf numFmtId="49" fontId="5" fillId="0" borderId="1" xfId="5" applyNumberFormat="1" applyFont="1" applyBorder="1" applyAlignment="1">
      <alignment horizontal="right" vertical="center"/>
    </xf>
    <xf numFmtId="0" fontId="7" fillId="0" borderId="1" xfId="5" quotePrefix="1" applyFont="1" applyBorder="1" applyAlignment="1">
      <alignment horizontal="center" vertical="center"/>
    </xf>
    <xf numFmtId="0" fontId="2" fillId="0" borderId="10" xfId="5" applyFont="1" applyBorder="1" applyAlignment="1">
      <alignment horizontal="center" vertical="center" wrapText="1"/>
    </xf>
    <xf numFmtId="166" fontId="2" fillId="0" borderId="10" xfId="5" applyNumberFormat="1" applyFont="1" applyBorder="1" applyAlignment="1">
      <alignment horizontal="center" vertical="center" wrapText="1"/>
    </xf>
    <xf numFmtId="0" fontId="2" fillId="0" borderId="10" xfId="5" applyFont="1" applyBorder="1" applyAlignment="1">
      <alignment horizontal="left" vertical="center" wrapText="1"/>
    </xf>
    <xf numFmtId="4" fontId="9" fillId="0" borderId="10" xfId="5" applyNumberFormat="1" applyFont="1" applyBorder="1" applyAlignment="1">
      <alignment horizontal="center" vertical="center" wrapText="1"/>
    </xf>
    <xf numFmtId="0" fontId="6" fillId="4" borderId="10" xfId="5" applyFont="1" applyFill="1" applyBorder="1" applyAlignment="1">
      <alignment horizontal="left" vertical="center" wrapText="1" indent="1"/>
    </xf>
    <xf numFmtId="0" fontId="6" fillId="4" borderId="10" xfId="5" applyFont="1" applyFill="1" applyBorder="1" applyAlignment="1">
      <alignment horizontal="left" vertical="center"/>
    </xf>
    <xf numFmtId="0" fontId="6" fillId="4" borderId="10" xfId="5" applyFont="1" applyFill="1" applyBorder="1" applyAlignment="1">
      <alignment horizontal="center" vertical="center"/>
    </xf>
    <xf numFmtId="49" fontId="6" fillId="4" borderId="10" xfId="5" applyNumberFormat="1" applyFont="1" applyFill="1" applyBorder="1" applyAlignment="1">
      <alignment horizontal="right" vertical="center"/>
    </xf>
    <xf numFmtId="0" fontId="4" fillId="4" borderId="10" xfId="5" applyFont="1" applyFill="1" applyBorder="1" applyAlignment="1">
      <alignment horizontal="left" vertical="center" wrapText="1"/>
    </xf>
    <xf numFmtId="0" fontId="4" fillId="4" borderId="10" xfId="5" applyFont="1" applyFill="1" applyBorder="1" applyAlignment="1">
      <alignment horizontal="center" vertical="center"/>
    </xf>
    <xf numFmtId="0" fontId="4" fillId="4" borderId="10" xfId="5" applyFont="1" applyFill="1" applyBorder="1" applyAlignment="1">
      <alignment horizontal="left" vertical="center" indent="1"/>
    </xf>
    <xf numFmtId="0" fontId="4" fillId="4" borderId="15" xfId="5" applyFont="1" applyFill="1" applyBorder="1" applyAlignment="1">
      <alignment horizontal="left" vertical="center"/>
    </xf>
    <xf numFmtId="0" fontId="2" fillId="0" borderId="3" xfId="5" applyFont="1" applyBorder="1" applyAlignment="1">
      <alignment horizontal="left" vertical="center" wrapText="1" indent="1"/>
    </xf>
    <xf numFmtId="0" fontId="2" fillId="14" borderId="78" xfId="5" applyFont="1" applyFill="1" applyBorder="1" applyAlignment="1">
      <alignment horizontal="center" vertical="center" wrapText="1"/>
    </xf>
    <xf numFmtId="166" fontId="2" fillId="14" borderId="76" xfId="5" applyNumberFormat="1" applyFont="1" applyFill="1" applyBorder="1" applyAlignment="1">
      <alignment horizontal="center" vertical="center" wrapText="1"/>
    </xf>
    <xf numFmtId="0" fontId="2" fillId="14" borderId="76" xfId="5" applyFont="1" applyFill="1" applyBorder="1" applyAlignment="1">
      <alignment horizontal="left" vertical="center" wrapText="1"/>
    </xf>
    <xf numFmtId="0" fontId="2" fillId="14" borderId="76" xfId="5" applyFont="1" applyFill="1" applyBorder="1" applyAlignment="1">
      <alignment horizontal="center" vertical="center" wrapText="1"/>
    </xf>
    <xf numFmtId="4" fontId="9" fillId="14" borderId="76" xfId="5" applyNumberFormat="1" applyFont="1" applyFill="1" applyBorder="1" applyAlignment="1">
      <alignment horizontal="center" vertical="center" wrapText="1"/>
    </xf>
    <xf numFmtId="0" fontId="6" fillId="14" borderId="76" xfId="5" applyFont="1" applyFill="1" applyBorder="1" applyAlignment="1">
      <alignment horizontal="left" vertical="center" wrapText="1" indent="1"/>
    </xf>
    <xf numFmtId="4" fontId="4" fillId="14" borderId="76" xfId="5" applyNumberFormat="1" applyFont="1" applyFill="1" applyBorder="1" applyAlignment="1">
      <alignment horizontal="center" vertical="center" wrapText="1"/>
    </xf>
    <xf numFmtId="0" fontId="6" fillId="14" borderId="76" xfId="5" applyFont="1" applyFill="1" applyBorder="1" applyAlignment="1">
      <alignment horizontal="left" vertical="center" wrapText="1"/>
    </xf>
    <xf numFmtId="2" fontId="6" fillId="14" borderId="76" xfId="5" applyNumberFormat="1" applyFont="1" applyFill="1" applyBorder="1" applyAlignment="1">
      <alignment horizontal="center" vertical="center" wrapText="1"/>
    </xf>
    <xf numFmtId="2" fontId="6" fillId="14" borderId="76" xfId="5" applyNumberFormat="1" applyFont="1" applyFill="1" applyBorder="1" applyAlignment="1">
      <alignment horizontal="center" vertical="center"/>
    </xf>
    <xf numFmtId="0" fontId="6" fillId="14" borderId="76" xfId="5" applyFont="1" applyFill="1" applyBorder="1" applyAlignment="1">
      <alignment horizontal="center" vertical="center"/>
    </xf>
    <xf numFmtId="49" fontId="6" fillId="14" borderId="76" xfId="5" applyNumberFormat="1" applyFont="1" applyFill="1" applyBorder="1" applyAlignment="1">
      <alignment horizontal="center" vertical="center"/>
    </xf>
    <xf numFmtId="0" fontId="9" fillId="14" borderId="76" xfId="5" applyFont="1" applyFill="1" applyBorder="1" applyAlignment="1">
      <alignment horizontal="center" vertical="center"/>
    </xf>
    <xf numFmtId="0" fontId="9" fillId="14" borderId="76" xfId="5" applyFont="1" applyFill="1" applyBorder="1" applyAlignment="1">
      <alignment horizontal="left" vertical="center" wrapText="1"/>
    </xf>
    <xf numFmtId="0" fontId="9" fillId="14" borderId="76" xfId="5" applyFont="1" applyFill="1" applyBorder="1" applyAlignment="1">
      <alignment horizontal="left" vertical="center" indent="1"/>
    </xf>
    <xf numFmtId="0" fontId="9" fillId="14" borderId="79" xfId="5" applyFont="1" applyFill="1" applyBorder="1" applyAlignment="1">
      <alignment horizontal="left" vertical="center"/>
    </xf>
    <xf numFmtId="0" fontId="2" fillId="0" borderId="0" xfId="5" applyFont="1" applyAlignment="1">
      <alignment horizontal="left" vertical="center" wrapText="1" indent="1"/>
    </xf>
    <xf numFmtId="0" fontId="2" fillId="0" borderId="4" xfId="5" applyFont="1" applyBorder="1" applyAlignment="1">
      <alignment horizontal="center" vertical="center" wrapText="1"/>
    </xf>
    <xf numFmtId="166" fontId="2" fillId="0" borderId="4" xfId="5" applyNumberFormat="1" applyFont="1" applyBorder="1" applyAlignment="1">
      <alignment horizontal="center" vertical="center" wrapText="1"/>
    </xf>
    <xf numFmtId="0" fontId="2" fillId="0" borderId="4" xfId="5" applyFont="1" applyBorder="1" applyAlignment="1">
      <alignment horizontal="left" vertical="center" wrapText="1"/>
    </xf>
    <xf numFmtId="4" fontId="9" fillId="0" borderId="4" xfId="5" applyNumberFormat="1" applyFont="1" applyBorder="1" applyAlignment="1">
      <alignment horizontal="center" vertical="center" wrapText="1"/>
    </xf>
    <xf numFmtId="0" fontId="6" fillId="0" borderId="4" xfId="5" applyFont="1" applyBorder="1" applyAlignment="1">
      <alignment horizontal="left" vertical="center" wrapText="1" indent="1"/>
    </xf>
    <xf numFmtId="0" fontId="6" fillId="0" borderId="4" xfId="5" applyFont="1" applyBorder="1" applyAlignment="1">
      <alignment horizontal="left" vertical="center"/>
    </xf>
    <xf numFmtId="0" fontId="6" fillId="0" borderId="4" xfId="5" applyFont="1" applyBorder="1" applyAlignment="1">
      <alignment horizontal="center" vertical="center"/>
    </xf>
    <xf numFmtId="49" fontId="6" fillId="0" borderId="4" xfId="5" applyNumberFormat="1" applyFont="1" applyBorder="1" applyAlignment="1">
      <alignment horizontal="right" vertical="center"/>
    </xf>
    <xf numFmtId="0" fontId="4" fillId="0" borderId="4" xfId="5" applyFont="1" applyBorder="1" applyAlignment="1">
      <alignment horizontal="center" vertical="center"/>
    </xf>
    <xf numFmtId="0" fontId="4" fillId="0" borderId="4" xfId="5" applyFont="1" applyBorder="1" applyAlignment="1">
      <alignment horizontal="left" vertical="center" wrapText="1"/>
    </xf>
    <xf numFmtId="0" fontId="4" fillId="0" borderId="4" xfId="5" applyFont="1" applyBorder="1" applyAlignment="1">
      <alignment horizontal="left" vertical="center" indent="1"/>
    </xf>
    <xf numFmtId="0" fontId="4" fillId="0" borderId="16" xfId="5" applyFont="1" applyBorder="1" applyAlignment="1">
      <alignment horizontal="left" vertical="center"/>
    </xf>
    <xf numFmtId="0" fontId="6" fillId="0" borderId="17" xfId="5" applyFont="1" applyBorder="1" applyAlignment="1">
      <alignment horizontal="left" vertical="center" wrapText="1" indent="1"/>
    </xf>
    <xf numFmtId="0" fontId="3" fillId="0" borderId="0" xfId="5" applyFont="1" applyAlignment="1">
      <alignment horizontal="center" vertical="center"/>
    </xf>
    <xf numFmtId="49" fontId="2" fillId="8" borderId="1" xfId="5" applyNumberFormat="1" applyFont="1" applyFill="1" applyBorder="1" applyAlignment="1">
      <alignment vertical="center" wrapText="1"/>
    </xf>
    <xf numFmtId="0" fontId="2" fillId="8" borderId="1" xfId="5" applyFont="1" applyFill="1" applyBorder="1" applyAlignment="1">
      <alignment horizontal="center" vertical="center"/>
    </xf>
    <xf numFmtId="49" fontId="2" fillId="8" borderId="1" xfId="5" applyNumberFormat="1" applyFont="1" applyFill="1" applyBorder="1" applyAlignment="1">
      <alignment horizontal="center" vertical="center"/>
    </xf>
    <xf numFmtId="0" fontId="1" fillId="0" borderId="0" xfId="5"/>
    <xf numFmtId="166" fontId="5" fillId="0" borderId="18" xfId="5" applyNumberFormat="1" applyFont="1" applyBorder="1" applyAlignment="1">
      <alignment horizontal="center"/>
    </xf>
    <xf numFmtId="166" fontId="5" fillId="0" borderId="2" xfId="5" applyNumberFormat="1" applyFont="1" applyBorder="1" applyAlignment="1">
      <alignment horizontal="center"/>
    </xf>
    <xf numFmtId="0" fontId="38" fillId="0" borderId="2" xfId="5" applyFont="1" applyBorder="1" applyAlignment="1">
      <alignment horizontal="center" vertical="center" wrapText="1"/>
    </xf>
    <xf numFmtId="4" fontId="9" fillId="0" borderId="2" xfId="5" applyNumberFormat="1" applyFont="1" applyBorder="1" applyAlignment="1">
      <alignment horizontal="right" vertical="center" wrapText="1"/>
    </xf>
    <xf numFmtId="0" fontId="4" fillId="0" borderId="2" xfId="5" applyFont="1" applyBorder="1" applyAlignment="1">
      <alignment horizontal="left" vertical="center" indent="1"/>
    </xf>
    <xf numFmtId="166" fontId="5" fillId="0" borderId="8" xfId="5" applyNumberFormat="1" applyFont="1" applyBorder="1" applyAlignment="1">
      <alignment horizontal="center"/>
    </xf>
    <xf numFmtId="166" fontId="5" fillId="0" borderId="1" xfId="5" applyNumberFormat="1" applyFont="1" applyBorder="1" applyAlignment="1">
      <alignment horizontal="center"/>
    </xf>
    <xf numFmtId="4" fontId="9" fillId="0" borderId="1" xfId="5" applyNumberFormat="1" applyFont="1" applyBorder="1" applyAlignment="1">
      <alignment horizontal="right" vertical="center" wrapText="1"/>
    </xf>
    <xf numFmtId="0" fontId="38" fillId="4" borderId="1" xfId="5" applyFont="1" applyFill="1" applyBorder="1" applyAlignment="1">
      <alignment horizontal="center" vertical="center" wrapText="1"/>
    </xf>
    <xf numFmtId="0" fontId="24" fillId="0" borderId="1" xfId="5" applyFont="1" applyBorder="1" applyAlignment="1">
      <alignment horizontal="center" vertical="center" wrapText="1"/>
    </xf>
    <xf numFmtId="0" fontId="7" fillId="0" borderId="1" xfId="5" applyFont="1" applyBorder="1" applyAlignment="1">
      <alignment horizontal="left" vertical="center" indent="1"/>
    </xf>
    <xf numFmtId="0" fontId="7" fillId="0" borderId="12" xfId="5" applyFont="1" applyBorder="1" applyAlignment="1">
      <alignment horizontal="left" vertical="center"/>
    </xf>
    <xf numFmtId="166" fontId="5" fillId="0" borderId="19" xfId="5" applyNumberFormat="1" applyFont="1" applyBorder="1" applyAlignment="1">
      <alignment horizontal="center"/>
    </xf>
    <xf numFmtId="166" fontId="5" fillId="0" borderId="10" xfId="5" applyNumberFormat="1" applyFont="1" applyBorder="1" applyAlignment="1">
      <alignment horizontal="center"/>
    </xf>
    <xf numFmtId="0" fontId="38" fillId="0" borderId="10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left" vertical="center" indent="1"/>
    </xf>
    <xf numFmtId="0" fontId="4" fillId="0" borderId="15" xfId="5" applyFont="1" applyBorder="1" applyAlignment="1">
      <alignment horizontal="left" vertical="center"/>
    </xf>
    <xf numFmtId="0" fontId="2" fillId="8" borderId="20" xfId="5" applyFont="1" applyFill="1" applyBorder="1" applyAlignment="1">
      <alignment horizontal="center" vertical="center"/>
    </xf>
    <xf numFmtId="49" fontId="2" fillId="8" borderId="20" xfId="5" applyNumberFormat="1" applyFont="1" applyFill="1" applyBorder="1" applyAlignment="1">
      <alignment horizontal="center" vertical="center"/>
    </xf>
    <xf numFmtId="0" fontId="2" fillId="8" borderId="20" xfId="5" applyFont="1" applyFill="1" applyBorder="1" applyAlignment="1">
      <alignment horizontal="center" vertical="center"/>
    </xf>
    <xf numFmtId="0" fontId="37" fillId="0" borderId="0" xfId="5" applyFont="1" applyAlignment="1">
      <alignment vertical="center"/>
    </xf>
    <xf numFmtId="0" fontId="1" fillId="8" borderId="20" xfId="5" applyFill="1" applyBorder="1" applyAlignment="1">
      <alignment horizontal="center"/>
    </xf>
    <xf numFmtId="0" fontId="42" fillId="8" borderId="21" xfId="5" applyFont="1" applyFill="1" applyBorder="1" applyAlignment="1">
      <alignment vertical="center"/>
    </xf>
    <xf numFmtId="0" fontId="4" fillId="0" borderId="7" xfId="5" applyFont="1" applyBorder="1" applyAlignment="1">
      <alignment horizontal="left" vertical="center"/>
    </xf>
    <xf numFmtId="0" fontId="4" fillId="0" borderId="7" xfId="5" applyFont="1" applyBorder="1" applyAlignment="1">
      <alignment horizontal="left" vertical="center" indent="1"/>
    </xf>
    <xf numFmtId="0" fontId="6" fillId="0" borderId="7" xfId="5" applyFont="1" applyBorder="1" applyAlignment="1">
      <alignment horizontal="left" vertical="center"/>
    </xf>
    <xf numFmtId="0" fontId="6" fillId="0" borderId="22" xfId="5" applyFont="1" applyBorder="1" applyAlignment="1">
      <alignment horizontal="left" vertical="center" wrapText="1" indent="1"/>
    </xf>
    <xf numFmtId="0" fontId="6" fillId="0" borderId="6" xfId="5" applyFont="1" applyBorder="1" applyAlignment="1">
      <alignment vertical="center"/>
    </xf>
    <xf numFmtId="0" fontId="4" fillId="0" borderId="6" xfId="5" applyFont="1" applyBorder="1" applyAlignment="1">
      <alignment horizontal="left" vertical="center"/>
    </xf>
    <xf numFmtId="0" fontId="4" fillId="0" borderId="6" xfId="5" applyFont="1" applyBorder="1" applyAlignment="1">
      <alignment horizontal="left" vertical="center" indent="1"/>
    </xf>
    <xf numFmtId="0" fontId="6" fillId="0" borderId="13" xfId="5" applyFont="1" applyBorder="1" applyAlignment="1">
      <alignment horizontal="left" vertical="center" wrapText="1" indent="1"/>
    </xf>
    <xf numFmtId="0" fontId="6" fillId="0" borderId="7" xfId="5" applyFont="1" applyBorder="1" applyAlignment="1">
      <alignment vertical="center"/>
    </xf>
    <xf numFmtId="0" fontId="6" fillId="0" borderId="3" xfId="5" applyFont="1" applyBorder="1" applyAlignment="1">
      <alignment vertical="center"/>
    </xf>
    <xf numFmtId="0" fontId="7" fillId="0" borderId="3" xfId="5" applyFont="1" applyBorder="1" applyAlignment="1">
      <alignment horizontal="left" vertical="center"/>
    </xf>
    <xf numFmtId="0" fontId="4" fillId="0" borderId="3" xfId="5" applyFont="1" applyBorder="1" applyAlignment="1">
      <alignment horizontal="left" vertical="center" indent="1"/>
    </xf>
    <xf numFmtId="0" fontId="5" fillId="0" borderId="3" xfId="5" applyFont="1" applyBorder="1" applyAlignment="1">
      <alignment vertical="center"/>
    </xf>
    <xf numFmtId="0" fontId="7" fillId="4" borderId="3" xfId="5" applyFont="1" applyFill="1" applyBorder="1" applyAlignment="1">
      <alignment horizontal="left" vertical="center"/>
    </xf>
    <xf numFmtId="0" fontId="7" fillId="0" borderId="6" xfId="5" applyFont="1" applyBorder="1" applyAlignment="1">
      <alignment horizontal="left" vertical="center"/>
    </xf>
    <xf numFmtId="0" fontId="5" fillId="0" borderId="6" xfId="5" applyFont="1" applyBorder="1" applyAlignment="1">
      <alignment vertical="center"/>
    </xf>
    <xf numFmtId="0" fontId="6" fillId="0" borderId="23" xfId="5" applyFont="1" applyBorder="1" applyAlignment="1">
      <alignment horizontal="left" vertical="center" wrapText="1" indent="1"/>
    </xf>
    <xf numFmtId="0" fontId="7" fillId="0" borderId="0" xfId="5" applyFont="1" applyAlignment="1">
      <alignment horizontal="left" vertical="center"/>
    </xf>
    <xf numFmtId="0" fontId="7" fillId="0" borderId="0" xfId="5" applyFont="1" applyAlignment="1">
      <alignment horizontal="left" vertical="center" indent="1"/>
    </xf>
    <xf numFmtId="0" fontId="4" fillId="0" borderId="3" xfId="5" applyFont="1" applyBorder="1" applyAlignment="1">
      <alignment horizontal="left" vertical="center"/>
    </xf>
    <xf numFmtId="0" fontId="7" fillId="0" borderId="7" xfId="5" applyFont="1" applyBorder="1" applyAlignment="1">
      <alignment horizontal="left" vertical="center"/>
    </xf>
    <xf numFmtId="0" fontId="7" fillId="0" borderId="7" xfId="5" applyFont="1" applyBorder="1" applyAlignment="1">
      <alignment horizontal="left" vertical="center" indent="1"/>
    </xf>
    <xf numFmtId="0" fontId="5" fillId="0" borderId="7" xfId="5" applyFont="1" applyBorder="1" applyAlignment="1">
      <alignment vertical="center"/>
    </xf>
    <xf numFmtId="0" fontId="7" fillId="0" borderId="3" xfId="5" applyFont="1" applyBorder="1" applyAlignment="1">
      <alignment horizontal="left" vertical="center" indent="1"/>
    </xf>
    <xf numFmtId="0" fontId="7" fillId="0" borderId="6" xfId="5" applyFont="1" applyBorder="1" applyAlignment="1">
      <alignment horizontal="left" vertical="center" indent="1"/>
    </xf>
    <xf numFmtId="0" fontId="6" fillId="2" borderId="7" xfId="5" applyFont="1" applyFill="1" applyBorder="1" applyAlignment="1">
      <alignment vertical="center"/>
    </xf>
    <xf numFmtId="0" fontId="5" fillId="2" borderId="3" xfId="5" applyFont="1" applyFill="1" applyBorder="1" applyAlignment="1">
      <alignment vertical="center"/>
    </xf>
    <xf numFmtId="0" fontId="5" fillId="2" borderId="6" xfId="5" applyFont="1" applyFill="1" applyBorder="1" applyAlignment="1">
      <alignment vertical="center"/>
    </xf>
    <xf numFmtId="0" fontId="6" fillId="0" borderId="6" xfId="5" applyFont="1" applyBorder="1" applyAlignment="1">
      <alignment horizontal="left" vertical="center" wrapText="1" indent="1"/>
    </xf>
    <xf numFmtId="0" fontId="2" fillId="2" borderId="7" xfId="5" applyFont="1" applyFill="1" applyBorder="1" applyAlignment="1">
      <alignment vertical="center"/>
    </xf>
    <xf numFmtId="0" fontId="30" fillId="0" borderId="0" xfId="5" applyFont="1" applyAlignment="1">
      <alignment vertical="center"/>
    </xf>
    <xf numFmtId="49" fontId="31" fillId="0" borderId="0" xfId="5" applyNumberFormat="1" applyFont="1" applyAlignment="1">
      <alignment horizontal="right" vertical="center"/>
    </xf>
    <xf numFmtId="164" fontId="32" fillId="0" borderId="0" xfId="5" applyNumberFormat="1" applyFont="1" applyAlignment="1">
      <alignment horizontal="center" vertical="center"/>
    </xf>
    <xf numFmtId="0" fontId="31" fillId="0" borderId="0" xfId="5" applyFont="1" applyAlignment="1">
      <alignment vertical="center"/>
    </xf>
    <xf numFmtId="2" fontId="30" fillId="0" borderId="0" xfId="5" applyNumberFormat="1" applyFont="1" applyAlignment="1">
      <alignment horizontal="right" vertical="center" wrapText="1"/>
    </xf>
    <xf numFmtId="0" fontId="7" fillId="0" borderId="0" xfId="5" applyFont="1" applyAlignment="1">
      <alignment vertical="center"/>
    </xf>
    <xf numFmtId="0" fontId="6" fillId="8" borderId="0" xfId="5" applyFont="1" applyFill="1" applyAlignment="1">
      <alignment vertical="center"/>
    </xf>
    <xf numFmtId="2" fontId="13" fillId="8" borderId="0" xfId="5" applyNumberFormat="1" applyFont="1" applyFill="1" applyAlignment="1">
      <alignment vertical="center"/>
    </xf>
    <xf numFmtId="0" fontId="9" fillId="8" borderId="0" xfId="5" applyFont="1" applyFill="1" applyAlignment="1">
      <alignment vertical="center"/>
    </xf>
    <xf numFmtId="0" fontId="5" fillId="8" borderId="0" xfId="5" applyFont="1" applyFill="1" applyAlignment="1">
      <alignment vertical="center"/>
    </xf>
    <xf numFmtId="166" fontId="6" fillId="8" borderId="0" xfId="5" applyNumberFormat="1" applyFont="1" applyFill="1" applyAlignment="1">
      <alignment vertical="center"/>
    </xf>
    <xf numFmtId="2" fontId="6" fillId="8" borderId="0" xfId="5" applyNumberFormat="1" applyFont="1" applyFill="1" applyAlignment="1">
      <alignment vertical="center"/>
    </xf>
    <xf numFmtId="0" fontId="8" fillId="8" borderId="0" xfId="5" applyFont="1" applyFill="1" applyAlignment="1">
      <alignment vertical="center"/>
    </xf>
    <xf numFmtId="0" fontId="6" fillId="0" borderId="18" xfId="5" applyFont="1" applyBorder="1" applyAlignment="1">
      <alignment horizontal="left" vertical="center" wrapText="1" indent="1"/>
    </xf>
    <xf numFmtId="0" fontId="6" fillId="4" borderId="2" xfId="5" applyFont="1" applyFill="1" applyBorder="1" applyAlignment="1">
      <alignment horizontal="center" vertical="center" wrapText="1"/>
    </xf>
    <xf numFmtId="0" fontId="6" fillId="0" borderId="26" xfId="5" applyFont="1" applyBorder="1" applyAlignment="1">
      <alignment horizontal="center" vertical="center"/>
    </xf>
    <xf numFmtId="49" fontId="6" fillId="0" borderId="27" xfId="5" applyNumberFormat="1" applyFont="1" applyBorder="1" applyAlignment="1">
      <alignment horizontal="center" vertical="center"/>
    </xf>
    <xf numFmtId="0" fontId="7" fillId="0" borderId="27" xfId="5" quotePrefix="1" applyFont="1" applyBorder="1" applyAlignment="1">
      <alignment horizontal="left" vertical="center" indent="1"/>
    </xf>
    <xf numFmtId="0" fontId="4" fillId="0" borderId="28" xfId="5" applyFont="1" applyBorder="1" applyAlignment="1">
      <alignment horizontal="left" vertical="center" indent="1"/>
    </xf>
    <xf numFmtId="49" fontId="4" fillId="0" borderId="29" xfId="5" applyNumberFormat="1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 wrapText="1" indent="1"/>
    </xf>
    <xf numFmtId="0" fontId="6" fillId="4" borderId="10" xfId="5" applyFont="1" applyFill="1" applyBorder="1" applyAlignment="1">
      <alignment horizontal="center" vertical="center" wrapText="1"/>
    </xf>
    <xf numFmtId="0" fontId="5" fillId="2" borderId="31" xfId="5" applyFont="1" applyFill="1" applyBorder="1" applyAlignment="1">
      <alignment horizontal="center" vertical="center"/>
    </xf>
    <xf numFmtId="0" fontId="6" fillId="0" borderId="31" xfId="5" applyFont="1" applyBorder="1" applyAlignment="1">
      <alignment horizontal="center" vertical="center"/>
    </xf>
    <xf numFmtId="49" fontId="5" fillId="2" borderId="14" xfId="5" applyNumberFormat="1" applyFont="1" applyFill="1" applyBorder="1" applyAlignment="1">
      <alignment horizontal="center" vertical="center"/>
    </xf>
    <xf numFmtId="0" fontId="7" fillId="0" borderId="14" xfId="5" quotePrefix="1" applyFont="1" applyBorder="1" applyAlignment="1">
      <alignment horizontal="left" vertical="center" indent="1"/>
    </xf>
    <xf numFmtId="0" fontId="7" fillId="2" borderId="7" xfId="5" applyFont="1" applyFill="1" applyBorder="1" applyAlignment="1">
      <alignment horizontal="left" vertical="center" indent="1"/>
    </xf>
    <xf numFmtId="0" fontId="7" fillId="2" borderId="32" xfId="5" applyFont="1" applyFill="1" applyBorder="1" applyAlignment="1">
      <alignment horizontal="left" vertical="center"/>
    </xf>
    <xf numFmtId="0" fontId="6" fillId="4" borderId="1" xfId="5" applyFont="1" applyFill="1" applyBorder="1" applyAlignment="1">
      <alignment horizontal="center" vertical="center" wrapText="1"/>
    </xf>
    <xf numFmtId="0" fontId="6" fillId="4" borderId="31" xfId="5" applyFont="1" applyFill="1" applyBorder="1" applyAlignment="1">
      <alignment horizontal="center" vertical="center"/>
    </xf>
    <xf numFmtId="49" fontId="6" fillId="4" borderId="14" xfId="5" applyNumberFormat="1" applyFont="1" applyFill="1" applyBorder="1" applyAlignment="1">
      <alignment horizontal="center" vertical="center"/>
    </xf>
    <xf numFmtId="0" fontId="4" fillId="4" borderId="30" xfId="5" applyFont="1" applyFill="1" applyBorder="1" applyAlignment="1">
      <alignment horizontal="left" vertical="center" indent="1"/>
    </xf>
    <xf numFmtId="0" fontId="4" fillId="4" borderId="34" xfId="5" applyFont="1" applyFill="1" applyBorder="1" applyAlignment="1">
      <alignment horizontal="left" vertical="center"/>
    </xf>
    <xf numFmtId="0" fontId="4" fillId="4" borderId="3" xfId="5" applyFont="1" applyFill="1" applyBorder="1" applyAlignment="1">
      <alignment horizontal="left" vertical="center" indent="1"/>
    </xf>
    <xf numFmtId="0" fontId="5" fillId="0" borderId="31" xfId="5" applyFont="1" applyBorder="1" applyAlignment="1">
      <alignment horizontal="center" vertical="center"/>
    </xf>
    <xf numFmtId="49" fontId="5" fillId="0" borderId="14" xfId="5" applyNumberFormat="1" applyFont="1" applyBorder="1" applyAlignment="1">
      <alignment horizontal="center" vertical="center"/>
    </xf>
    <xf numFmtId="0" fontId="7" fillId="0" borderId="3" xfId="5" applyFont="1" applyBorder="1" applyAlignment="1">
      <alignment horizontal="left" vertical="center" wrapText="1" indent="1"/>
    </xf>
    <xf numFmtId="0" fontId="7" fillId="0" borderId="34" xfId="5" applyFont="1" applyBorder="1" applyAlignment="1">
      <alignment horizontal="left" vertical="center"/>
    </xf>
    <xf numFmtId="0" fontId="6" fillId="0" borderId="8" xfId="5" applyFont="1" applyBorder="1" applyAlignment="1">
      <alignment horizontal="left" vertical="center" wrapText="1" indent="1"/>
    </xf>
    <xf numFmtId="0" fontId="8" fillId="8" borderId="7" xfId="5" applyFont="1" applyFill="1" applyBorder="1" applyAlignment="1">
      <alignment vertical="center"/>
    </xf>
    <xf numFmtId="0" fontId="7" fillId="4" borderId="3" xfId="5" applyFont="1" applyFill="1" applyBorder="1" applyAlignment="1">
      <alignment horizontal="left" vertical="center" indent="1"/>
    </xf>
    <xf numFmtId="0" fontId="7" fillId="2" borderId="34" xfId="5" applyFont="1" applyFill="1" applyBorder="1" applyAlignment="1">
      <alignment horizontal="left" vertical="center"/>
    </xf>
    <xf numFmtId="0" fontId="19" fillId="8" borderId="0" xfId="5" applyFont="1" applyFill="1" applyAlignment="1">
      <alignment horizontal="center" vertical="center"/>
    </xf>
    <xf numFmtId="2" fontId="20" fillId="8" borderId="0" xfId="5" applyNumberFormat="1" applyFont="1" applyFill="1" applyAlignment="1">
      <alignment horizontal="center" vertical="center"/>
    </xf>
    <xf numFmtId="0" fontId="5" fillId="0" borderId="6" xfId="5" applyFont="1" applyBorder="1" applyAlignment="1">
      <alignment horizontal="left" vertical="center" wrapText="1" indent="1"/>
    </xf>
    <xf numFmtId="49" fontId="6" fillId="0" borderId="14" xfId="5" applyNumberFormat="1" applyFont="1" applyBorder="1" applyAlignment="1">
      <alignment horizontal="center" vertical="center"/>
    </xf>
    <xf numFmtId="0" fontId="4" fillId="0" borderId="35" xfId="5" applyFont="1" applyBorder="1" applyAlignment="1">
      <alignment horizontal="left" vertical="center"/>
    </xf>
    <xf numFmtId="0" fontId="21" fillId="8" borderId="0" xfId="5" applyFont="1" applyFill="1" applyAlignment="1">
      <alignment vertical="center"/>
    </xf>
    <xf numFmtId="0" fontId="14" fillId="8" borderId="0" xfId="5" applyFont="1" applyFill="1" applyAlignment="1">
      <alignment vertical="center"/>
    </xf>
    <xf numFmtId="0" fontId="16" fillId="8" borderId="0" xfId="5" applyFont="1" applyFill="1" applyAlignment="1">
      <alignment vertical="center"/>
    </xf>
    <xf numFmtId="0" fontId="15" fillId="8" borderId="0" xfId="5" applyFont="1" applyFill="1" applyAlignment="1">
      <alignment vertical="center"/>
    </xf>
    <xf numFmtId="0" fontId="5" fillId="8" borderId="0" xfId="5" applyFont="1" applyFill="1" applyAlignment="1">
      <alignment horizontal="center" vertical="center"/>
    </xf>
    <xf numFmtId="0" fontId="18" fillId="8" borderId="0" xfId="5" applyFont="1" applyFill="1" applyAlignment="1">
      <alignment horizontal="center" vertical="center"/>
    </xf>
    <xf numFmtId="2" fontId="13" fillId="8" borderId="0" xfId="5" applyNumberFormat="1" applyFont="1" applyFill="1" applyAlignment="1">
      <alignment horizontal="center" vertical="center"/>
    </xf>
    <xf numFmtId="0" fontId="8" fillId="8" borderId="0" xfId="5" applyFont="1" applyFill="1" applyAlignment="1">
      <alignment horizontal="center" vertical="center"/>
    </xf>
    <xf numFmtId="0" fontId="28" fillId="0" borderId="6" xfId="5" applyFont="1" applyBorder="1" applyAlignment="1">
      <alignment vertical="center"/>
    </xf>
    <xf numFmtId="0" fontId="28" fillId="8" borderId="0" xfId="5" applyFont="1" applyFill="1" applyAlignment="1">
      <alignment vertical="center"/>
    </xf>
    <xf numFmtId="0" fontId="27" fillId="8" borderId="0" xfId="5" applyFont="1" applyFill="1" applyAlignment="1">
      <alignment vertical="center"/>
    </xf>
    <xf numFmtId="0" fontId="4" fillId="0" borderId="34" xfId="5" applyFont="1" applyBorder="1" applyAlignment="1">
      <alignment horizontal="left" vertical="center"/>
    </xf>
    <xf numFmtId="0" fontId="7" fillId="0" borderId="23" xfId="5" quotePrefix="1" applyFont="1" applyBorder="1" applyAlignment="1">
      <alignment horizontal="left" vertical="center" indent="1"/>
    </xf>
    <xf numFmtId="0" fontId="7" fillId="2" borderId="6" xfId="5" applyFont="1" applyFill="1" applyBorder="1" applyAlignment="1">
      <alignment horizontal="left" vertical="center" indent="1"/>
    </xf>
    <xf numFmtId="0" fontId="7" fillId="2" borderId="35" xfId="5" applyFont="1" applyFill="1" applyBorder="1" applyAlignment="1">
      <alignment horizontal="left" vertical="center"/>
    </xf>
    <xf numFmtId="0" fontId="5" fillId="2" borderId="36" xfId="5" applyFont="1" applyFill="1" applyBorder="1" applyAlignment="1">
      <alignment horizontal="center" vertical="center"/>
    </xf>
    <xf numFmtId="49" fontId="5" fillId="2" borderId="23" xfId="5" applyNumberFormat="1" applyFont="1" applyFill="1" applyBorder="1" applyAlignment="1">
      <alignment horizontal="center" vertical="center"/>
    </xf>
    <xf numFmtId="0" fontId="4" fillId="2" borderId="23" xfId="5" applyFont="1" applyFill="1" applyBorder="1" applyAlignment="1">
      <alignment horizontal="left" vertical="center" indent="1"/>
    </xf>
    <xf numFmtId="0" fontId="3" fillId="8" borderId="0" xfId="5" applyFont="1" applyFill="1" applyAlignment="1">
      <alignment horizontal="center" vertical="center"/>
    </xf>
    <xf numFmtId="49" fontId="2" fillId="8" borderId="20" xfId="5" applyNumberFormat="1" applyFont="1" applyFill="1" applyBorder="1" applyAlignment="1">
      <alignment horizontal="center" vertical="center" wrapText="1"/>
    </xf>
    <xf numFmtId="0" fontId="2" fillId="8" borderId="37" xfId="5" applyFont="1" applyFill="1" applyBorder="1" applyAlignment="1">
      <alignment horizontal="center" vertical="center"/>
    </xf>
    <xf numFmtId="0" fontId="6" fillId="0" borderId="18" xfId="5" applyFont="1" applyBorder="1" applyAlignment="1">
      <alignment horizontal="center" vertical="center"/>
    </xf>
    <xf numFmtId="49" fontId="6" fillId="0" borderId="2" xfId="5" applyNumberFormat="1" applyFont="1" applyBorder="1" applyAlignment="1">
      <alignment horizontal="center" vertical="center"/>
    </xf>
    <xf numFmtId="0" fontId="4" fillId="0" borderId="2" xfId="5" applyFont="1" applyBorder="1" applyAlignment="1">
      <alignment horizontal="center" vertical="center"/>
    </xf>
    <xf numFmtId="0" fontId="4" fillId="0" borderId="11" xfId="5" applyFont="1" applyBorder="1" applyAlignment="1">
      <alignment horizontal="left" vertical="center"/>
    </xf>
    <xf numFmtId="0" fontId="6" fillId="0" borderId="8" xfId="5" applyFont="1" applyBorder="1" applyAlignment="1">
      <alignment horizontal="center" vertical="center"/>
    </xf>
    <xf numFmtId="49" fontId="6" fillId="0" borderId="1" xfId="5" applyNumberFormat="1" applyFont="1" applyBorder="1" applyAlignment="1">
      <alignment horizontal="center" vertical="center"/>
    </xf>
    <xf numFmtId="0" fontId="6" fillId="0" borderId="38" xfId="5" applyFont="1" applyBorder="1" applyAlignment="1">
      <alignment horizontal="center" vertical="center"/>
    </xf>
    <xf numFmtId="49" fontId="6" fillId="0" borderId="39" xfId="5" applyNumberFormat="1" applyFont="1" applyBorder="1" applyAlignment="1">
      <alignment horizontal="center" vertical="center"/>
    </xf>
    <xf numFmtId="4" fontId="9" fillId="0" borderId="39" xfId="5" applyNumberFormat="1" applyFont="1" applyBorder="1" applyAlignment="1">
      <alignment horizontal="right" vertical="center" wrapText="1"/>
    </xf>
    <xf numFmtId="0" fontId="4" fillId="0" borderId="39" xfId="5" applyFont="1" applyBorder="1" applyAlignment="1">
      <alignment horizontal="center" vertical="center"/>
    </xf>
    <xf numFmtId="0" fontId="4" fillId="0" borderId="39" xfId="5" applyFont="1" applyBorder="1" applyAlignment="1">
      <alignment horizontal="left" vertical="center" indent="1"/>
    </xf>
    <xf numFmtId="0" fontId="4" fillId="0" borderId="40" xfId="5" applyFont="1" applyBorder="1" applyAlignment="1">
      <alignment horizontal="left" vertical="center"/>
    </xf>
    <xf numFmtId="0" fontId="2" fillId="8" borderId="20" xfId="5" applyFont="1" applyFill="1" applyBorder="1" applyAlignment="1">
      <alignment horizontal="center" vertical="center" wrapText="1"/>
    </xf>
    <xf numFmtId="49" fontId="2" fillId="8" borderId="37" xfId="5" applyNumberFormat="1" applyFont="1" applyFill="1" applyBorder="1" applyAlignment="1">
      <alignment horizontal="center" vertical="center"/>
    </xf>
    <xf numFmtId="0" fontId="23" fillId="0" borderId="0" xfId="5" applyFont="1"/>
    <xf numFmtId="2" fontId="5" fillId="8" borderId="1" xfId="5" applyNumberFormat="1" applyFont="1" applyFill="1" applyBorder="1" applyAlignment="1">
      <alignment horizontal="center" vertical="center" wrapText="1"/>
    </xf>
    <xf numFmtId="2" fontId="3" fillId="8" borderId="1" xfId="5" applyNumberFormat="1" applyFont="1" applyFill="1" applyBorder="1" applyAlignment="1">
      <alignment horizontal="center" vertical="center" wrapText="1"/>
    </xf>
    <xf numFmtId="166" fontId="6" fillId="2" borderId="1" xfId="5" applyNumberFormat="1" applyFont="1" applyFill="1" applyBorder="1" applyAlignment="1">
      <alignment horizontal="center" vertical="center" wrapText="1"/>
    </xf>
    <xf numFmtId="0" fontId="6" fillId="0" borderId="8" xfId="5" applyFont="1" applyBorder="1" applyAlignment="1">
      <alignment horizontal="left" wrapText="1"/>
    </xf>
    <xf numFmtId="0" fontId="6" fillId="0" borderId="8" xfId="5" applyFont="1" applyBorder="1" applyAlignment="1">
      <alignment horizontal="left" vertical="center" wrapText="1"/>
    </xf>
    <xf numFmtId="0" fontId="5" fillId="0" borderId="8" xfId="5" applyFont="1" applyBorder="1" applyAlignment="1">
      <alignment horizontal="left" vertical="center" wrapText="1"/>
    </xf>
    <xf numFmtId="166" fontId="5" fillId="2" borderId="1" xfId="5" applyNumberFormat="1" applyFont="1" applyFill="1" applyBorder="1" applyAlignment="1">
      <alignment horizontal="center" vertical="center" wrapText="1"/>
    </xf>
    <xf numFmtId="0" fontId="5" fillId="2" borderId="1" xfId="5" applyFont="1" applyFill="1" applyBorder="1" applyAlignment="1">
      <alignment horizontal="center" vertical="center" wrapText="1"/>
    </xf>
    <xf numFmtId="0" fontId="8" fillId="4" borderId="11" xfId="5" applyFont="1" applyFill="1" applyBorder="1" applyAlignment="1">
      <alignment horizontal="center" vertical="center"/>
    </xf>
    <xf numFmtId="2" fontId="5" fillId="2" borderId="2" xfId="5" applyNumberFormat="1" applyFont="1" applyFill="1" applyBorder="1" applyAlignment="1">
      <alignment vertical="center" wrapText="1"/>
    </xf>
    <xf numFmtId="2" fontId="5" fillId="2" borderId="2" xfId="5" applyNumberFormat="1" applyFont="1" applyFill="1" applyBorder="1" applyAlignment="1">
      <alignment horizontal="center" vertical="center" wrapText="1"/>
    </xf>
    <xf numFmtId="2" fontId="5" fillId="0" borderId="2" xfId="5" applyNumberFormat="1" applyFont="1" applyBorder="1" applyAlignment="1">
      <alignment horizontal="center" vertical="center" wrapText="1"/>
    </xf>
    <xf numFmtId="2" fontId="5" fillId="2" borderId="2" xfId="5" applyNumberFormat="1" applyFont="1" applyFill="1" applyBorder="1" applyAlignment="1">
      <alignment horizontal="left" vertical="center" wrapText="1"/>
    </xf>
    <xf numFmtId="4" fontId="8" fillId="2" borderId="2" xfId="5" applyNumberFormat="1" applyFont="1" applyFill="1" applyBorder="1" applyAlignment="1">
      <alignment horizontal="center" vertical="center" wrapText="1"/>
    </xf>
    <xf numFmtId="4" fontId="8" fillId="0" borderId="2" xfId="5" applyNumberFormat="1" applyFont="1" applyBorder="1" applyAlignment="1">
      <alignment horizontal="center" vertical="center" wrapText="1"/>
    </xf>
    <xf numFmtId="166" fontId="5" fillId="2" borderId="2" xfId="5" applyNumberFormat="1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5" fillId="0" borderId="18" xfId="5" applyFont="1" applyBorder="1" applyAlignment="1">
      <alignment horizontal="left" vertical="center" wrapText="1"/>
    </xf>
    <xf numFmtId="0" fontId="22" fillId="0" borderId="0" xfId="5" applyFont="1" applyAlignment="1">
      <alignment vertical="center"/>
    </xf>
    <xf numFmtId="0" fontId="23" fillId="0" borderId="0" xfId="5" applyFont="1" applyAlignment="1">
      <alignment horizontal="left" indent="1"/>
    </xf>
    <xf numFmtId="0" fontId="3" fillId="8" borderId="1" xfId="5" applyFont="1" applyFill="1" applyBorder="1" applyAlignment="1">
      <alignment horizontal="center" vertical="center"/>
    </xf>
    <xf numFmtId="0" fontId="3" fillId="8" borderId="8" xfId="5" applyFont="1" applyFill="1" applyBorder="1" applyAlignment="1">
      <alignment horizontal="center" vertical="center"/>
    </xf>
    <xf numFmtId="0" fontId="3" fillId="8" borderId="1" xfId="5" applyFont="1" applyFill="1" applyBorder="1" applyAlignment="1">
      <alignment horizontal="center"/>
    </xf>
    <xf numFmtId="0" fontId="3" fillId="8" borderId="8" xfId="5" applyFont="1" applyFill="1" applyBorder="1" applyAlignment="1">
      <alignment horizontal="center"/>
    </xf>
    <xf numFmtId="0" fontId="3" fillId="8" borderId="1" xfId="5" applyFont="1" applyFill="1" applyBorder="1" applyAlignment="1">
      <alignment horizontal="center" vertical="justify"/>
    </xf>
    <xf numFmtId="0" fontId="3" fillId="8" borderId="8" xfId="5" applyFont="1" applyFill="1" applyBorder="1" applyAlignment="1">
      <alignment horizontal="center" vertical="justify"/>
    </xf>
    <xf numFmtId="0" fontId="8" fillId="4" borderId="12" xfId="5" applyFont="1" applyFill="1" applyBorder="1" applyAlignment="1">
      <alignment horizontal="center"/>
    </xf>
    <xf numFmtId="4" fontId="8" fillId="4" borderId="1" xfId="5" applyNumberFormat="1" applyFont="1" applyFill="1" applyBorder="1" applyAlignment="1">
      <alignment horizontal="left"/>
    </xf>
    <xf numFmtId="4" fontId="8" fillId="4" borderId="8" xfId="5" applyNumberFormat="1" applyFont="1" applyFill="1" applyBorder="1" applyAlignment="1">
      <alignment horizontal="left"/>
    </xf>
    <xf numFmtId="0" fontId="43" fillId="0" borderId="0" xfId="5" applyFont="1" applyAlignment="1">
      <alignment horizontal="center"/>
    </xf>
    <xf numFmtId="4" fontId="8" fillId="4" borderId="2" xfId="5" applyNumberFormat="1" applyFont="1" applyFill="1" applyBorder="1" applyAlignment="1">
      <alignment horizontal="left" vertical="center"/>
    </xf>
    <xf numFmtId="4" fontId="8" fillId="4" borderId="18" xfId="5" applyNumberFormat="1" applyFont="1" applyFill="1" applyBorder="1" applyAlignment="1">
      <alignment horizontal="left" vertical="center"/>
    </xf>
    <xf numFmtId="0" fontId="23" fillId="4" borderId="0" xfId="5" applyFont="1" applyFill="1" applyAlignment="1">
      <alignment horizontal="left"/>
    </xf>
    <xf numFmtId="0" fontId="23" fillId="4" borderId="0" xfId="5" applyFont="1" applyFill="1"/>
    <xf numFmtId="0" fontId="23" fillId="4" borderId="0" xfId="5" applyFont="1" applyFill="1" applyAlignment="1">
      <alignment horizontal="left" indent="1"/>
    </xf>
    <xf numFmtId="0" fontId="23" fillId="0" borderId="0" xfId="5" applyFont="1" applyAlignment="1">
      <alignment horizontal="left"/>
    </xf>
    <xf numFmtId="0" fontId="3" fillId="0" borderId="0" xfId="5" applyFont="1" applyAlignment="1">
      <alignment horizontal="left" indent="1"/>
    </xf>
    <xf numFmtId="0" fontId="5" fillId="0" borderId="0" xfId="5" applyFont="1"/>
    <xf numFmtId="0" fontId="3" fillId="0" borderId="0" xfId="5" applyFont="1" applyAlignment="1">
      <alignment vertical="justify"/>
    </xf>
    <xf numFmtId="0" fontId="23" fillId="0" borderId="0" xfId="5" applyFont="1" applyAlignment="1">
      <alignment vertical="center"/>
    </xf>
    <xf numFmtId="0" fontId="24" fillId="0" borderId="0" xfId="5" applyFont="1" applyAlignment="1">
      <alignment vertical="center"/>
    </xf>
    <xf numFmtId="0" fontId="24" fillId="0" borderId="0" xfId="5" applyFont="1" applyAlignment="1">
      <alignment horizontal="left"/>
    </xf>
    <xf numFmtId="0" fontId="1" fillId="4" borderId="0" xfId="5" applyFill="1"/>
    <xf numFmtId="0" fontId="61" fillId="13" borderId="41" xfId="5" applyFont="1" applyFill="1" applyBorder="1" applyAlignment="1">
      <alignment horizontal="centerContinuous"/>
    </xf>
    <xf numFmtId="0" fontId="61" fillId="13" borderId="42" xfId="5" applyFont="1" applyFill="1" applyBorder="1" applyAlignment="1">
      <alignment horizontal="centerContinuous"/>
    </xf>
    <xf numFmtId="0" fontId="61" fillId="9" borderId="42" xfId="5" applyFont="1" applyFill="1" applyBorder="1" applyAlignment="1">
      <alignment horizontal="centerContinuous"/>
    </xf>
    <xf numFmtId="0" fontId="61" fillId="15" borderId="42" xfId="5" applyFont="1" applyFill="1" applyBorder="1" applyAlignment="1">
      <alignment horizontal="centerContinuous"/>
    </xf>
    <xf numFmtId="0" fontId="61" fillId="15" borderId="43" xfId="5" applyFont="1" applyFill="1" applyBorder="1" applyAlignment="1">
      <alignment horizontal="centerContinuous"/>
    </xf>
    <xf numFmtId="0" fontId="61" fillId="4" borderId="0" xfId="5" applyFont="1" applyFill="1" applyAlignment="1">
      <alignment horizontal="centerContinuous"/>
    </xf>
    <xf numFmtId="0" fontId="62" fillId="0" borderId="0" xfId="5" applyFont="1" applyAlignment="1">
      <alignment horizontal="centerContinuous"/>
    </xf>
    <xf numFmtId="0" fontId="1" fillId="4" borderId="0" xfId="5" applyFill="1" applyAlignment="1">
      <alignment horizontal="centerContinuous"/>
    </xf>
    <xf numFmtId="169" fontId="61" fillId="4" borderId="0" xfId="5" applyNumberFormat="1" applyFont="1" applyFill="1" applyAlignment="1">
      <alignment horizontal="centerContinuous"/>
    </xf>
    <xf numFmtId="0" fontId="1" fillId="14" borderId="0" xfId="5" applyFill="1"/>
    <xf numFmtId="0" fontId="63" fillId="13" borderId="0" xfId="5" applyFont="1" applyFill="1" applyAlignment="1">
      <alignment horizontal="centerContinuous" vertical="top"/>
    </xf>
    <xf numFmtId="0" fontId="63" fillId="9" borderId="0" xfId="5" applyFont="1" applyFill="1" applyAlignment="1">
      <alignment horizontal="centerContinuous" vertical="top"/>
    </xf>
    <xf numFmtId="0" fontId="61" fillId="14" borderId="41" xfId="5" applyFont="1" applyFill="1" applyBorder="1" applyAlignment="1">
      <alignment horizontal="centerContinuous" vertical="top"/>
    </xf>
    <xf numFmtId="0" fontId="61" fillId="14" borderId="42" xfId="5" applyFont="1" applyFill="1" applyBorder="1" applyAlignment="1">
      <alignment horizontal="centerContinuous" vertical="top"/>
    </xf>
    <xf numFmtId="0" fontId="64" fillId="14" borderId="42" xfId="5" applyFont="1" applyFill="1" applyBorder="1" applyAlignment="1">
      <alignment horizontal="centerContinuous" vertical="top" wrapText="1"/>
    </xf>
    <xf numFmtId="0" fontId="64" fillId="14" borderId="43" xfId="5" applyFont="1" applyFill="1" applyBorder="1" applyAlignment="1">
      <alignment horizontal="centerContinuous" vertical="top" wrapText="1"/>
    </xf>
    <xf numFmtId="0" fontId="65" fillId="13" borderId="44" xfId="5" applyFont="1" applyFill="1" applyBorder="1" applyAlignment="1">
      <alignment horizontal="center" vertical="center" wrapText="1"/>
    </xf>
    <xf numFmtId="0" fontId="65" fillId="9" borderId="45" xfId="5" applyFont="1" applyFill="1" applyBorder="1" applyAlignment="1">
      <alignment horizontal="center" vertical="center" wrapText="1"/>
    </xf>
    <xf numFmtId="0" fontId="65" fillId="9" borderId="44" xfId="5" applyFont="1" applyFill="1" applyBorder="1" applyAlignment="1">
      <alignment horizontal="center" vertical="center" wrapText="1"/>
    </xf>
    <xf numFmtId="0" fontId="65" fillId="15" borderId="45" xfId="5" applyFont="1" applyFill="1" applyBorder="1" applyAlignment="1">
      <alignment horizontal="center" vertical="center" wrapText="1"/>
    </xf>
    <xf numFmtId="0" fontId="65" fillId="15" borderId="44" xfId="5" applyFont="1" applyFill="1" applyBorder="1" applyAlignment="1">
      <alignment horizontal="center" vertical="center" wrapText="1"/>
    </xf>
    <xf numFmtId="0" fontId="66" fillId="14" borderId="46" xfId="5" applyFont="1" applyFill="1" applyBorder="1"/>
    <xf numFmtId="168" fontId="56" fillId="13" borderId="47" xfId="5" applyNumberFormat="1" applyFont="1" applyFill="1" applyBorder="1"/>
    <xf numFmtId="168" fontId="56" fillId="13" borderId="48" xfId="5" applyNumberFormat="1" applyFont="1" applyFill="1" applyBorder="1"/>
    <xf numFmtId="168" fontId="56" fillId="9" borderId="47" xfId="5" applyNumberFormat="1" applyFont="1" applyFill="1" applyBorder="1"/>
    <xf numFmtId="168" fontId="56" fillId="9" borderId="48" xfId="5" applyNumberFormat="1" applyFont="1" applyFill="1" applyBorder="1"/>
    <xf numFmtId="170" fontId="56" fillId="15" borderId="47" xfId="5" applyNumberFormat="1" applyFont="1" applyFill="1" applyBorder="1"/>
    <xf numFmtId="170" fontId="56" fillId="15" borderId="48" xfId="5" applyNumberFormat="1" applyFont="1" applyFill="1" applyBorder="1"/>
    <xf numFmtId="0" fontId="66" fillId="14" borderId="49" xfId="5" applyFont="1" applyFill="1" applyBorder="1"/>
    <xf numFmtId="168" fontId="56" fillId="13" borderId="50" xfId="5" applyNumberFormat="1" applyFont="1" applyFill="1" applyBorder="1"/>
    <xf numFmtId="168" fontId="56" fillId="13" borderId="51" xfId="5" applyNumberFormat="1" applyFont="1" applyFill="1" applyBorder="1"/>
    <xf numFmtId="168" fontId="56" fillId="9" borderId="50" xfId="5" applyNumberFormat="1" applyFont="1" applyFill="1" applyBorder="1"/>
    <xf numFmtId="168" fontId="56" fillId="9" borderId="51" xfId="5" applyNumberFormat="1" applyFont="1" applyFill="1" applyBorder="1"/>
    <xf numFmtId="170" fontId="56" fillId="15" borderId="50" xfId="5" applyNumberFormat="1" applyFont="1" applyFill="1" applyBorder="1"/>
    <xf numFmtId="170" fontId="56" fillId="15" borderId="51" xfId="5" applyNumberFormat="1" applyFont="1" applyFill="1" applyBorder="1"/>
    <xf numFmtId="168" fontId="66" fillId="13" borderId="50" xfId="5" applyNumberFormat="1" applyFont="1" applyFill="1" applyBorder="1"/>
    <xf numFmtId="168" fontId="66" fillId="13" borderId="51" xfId="5" applyNumberFormat="1" applyFont="1" applyFill="1" applyBorder="1"/>
    <xf numFmtId="170" fontId="67" fillId="15" borderId="50" xfId="5" applyNumberFormat="1" applyFont="1" applyFill="1" applyBorder="1" applyAlignment="1">
      <alignment horizontal="right"/>
    </xf>
    <xf numFmtId="170" fontId="67" fillId="15" borderId="51" xfId="5" applyNumberFormat="1" applyFont="1" applyFill="1" applyBorder="1" applyAlignment="1">
      <alignment horizontal="right"/>
    </xf>
    <xf numFmtId="168" fontId="66" fillId="9" borderId="50" xfId="5" applyNumberFormat="1" applyFont="1" applyFill="1" applyBorder="1"/>
    <xf numFmtId="168" fontId="66" fillId="9" borderId="51" xfId="5" applyNumberFormat="1" applyFont="1" applyFill="1" applyBorder="1"/>
    <xf numFmtId="0" fontId="66" fillId="14" borderId="49" xfId="5" applyFont="1" applyFill="1" applyBorder="1" applyAlignment="1">
      <alignment wrapText="1"/>
    </xf>
    <xf numFmtId="168" fontId="56" fillId="13" borderId="50" xfId="5" applyNumberFormat="1" applyFont="1" applyFill="1" applyBorder="1" applyAlignment="1">
      <alignment wrapText="1"/>
    </xf>
    <xf numFmtId="168" fontId="56" fillId="13" borderId="51" xfId="5" applyNumberFormat="1" applyFont="1" applyFill="1" applyBorder="1" applyAlignment="1">
      <alignment wrapText="1"/>
    </xf>
    <xf numFmtId="168" fontId="66" fillId="9" borderId="50" xfId="5" applyNumberFormat="1" applyFont="1" applyFill="1" applyBorder="1" applyAlignment="1">
      <alignment wrapText="1"/>
    </xf>
    <xf numFmtId="168" fontId="66" fillId="9" borderId="51" xfId="5" applyNumberFormat="1" applyFont="1" applyFill="1" applyBorder="1" applyAlignment="1">
      <alignment wrapText="1"/>
    </xf>
    <xf numFmtId="0" fontId="66" fillId="14" borderId="52" xfId="5" applyFont="1" applyFill="1" applyBorder="1" applyAlignment="1">
      <alignment wrapText="1"/>
    </xf>
    <xf numFmtId="168" fontId="56" fillId="13" borderId="53" xfId="5" applyNumberFormat="1" applyFont="1" applyFill="1" applyBorder="1" applyAlignment="1">
      <alignment wrapText="1"/>
    </xf>
    <xf numFmtId="168" fontId="56" fillId="13" borderId="54" xfId="5" applyNumberFormat="1" applyFont="1" applyFill="1" applyBorder="1" applyAlignment="1">
      <alignment wrapText="1"/>
    </xf>
    <xf numFmtId="168" fontId="66" fillId="9" borderId="53" xfId="5" applyNumberFormat="1" applyFont="1" applyFill="1" applyBorder="1" applyAlignment="1">
      <alignment wrapText="1"/>
    </xf>
    <xf numFmtId="168" fontId="66" fillId="9" borderId="54" xfId="5" applyNumberFormat="1" applyFont="1" applyFill="1" applyBorder="1" applyAlignment="1">
      <alignment wrapText="1"/>
    </xf>
    <xf numFmtId="170" fontId="67" fillId="15" borderId="53" xfId="5" applyNumberFormat="1" applyFont="1" applyFill="1" applyBorder="1" applyAlignment="1">
      <alignment horizontal="right"/>
    </xf>
    <xf numFmtId="170" fontId="67" fillId="15" borderId="54" xfId="5" applyNumberFormat="1" applyFont="1" applyFill="1" applyBorder="1" applyAlignment="1">
      <alignment horizontal="right"/>
    </xf>
    <xf numFmtId="2" fontId="4" fillId="13" borderId="0" xfId="5" applyNumberFormat="1" applyFont="1" applyFill="1" applyAlignment="1">
      <alignment horizontal="right" vertical="center" wrapText="1"/>
    </xf>
    <xf numFmtId="0" fontId="2" fillId="13" borderId="0" xfId="5" applyFont="1" applyFill="1" applyAlignment="1">
      <alignment horizontal="left" vertical="center" wrapText="1"/>
    </xf>
    <xf numFmtId="0" fontId="9" fillId="16" borderId="0" xfId="5" applyFont="1" applyFill="1" applyAlignment="1">
      <alignment horizontal="center" vertical="center"/>
    </xf>
    <xf numFmtId="0" fontId="9" fillId="16" borderId="0" xfId="5" applyFont="1" applyFill="1" applyAlignment="1">
      <alignment horizontal="center" vertical="center" wrapText="1"/>
    </xf>
    <xf numFmtId="0" fontId="4" fillId="4" borderId="4" xfId="5" applyFont="1" applyFill="1" applyBorder="1" applyAlignment="1">
      <alignment horizontal="center" vertical="center"/>
    </xf>
    <xf numFmtId="0" fontId="4" fillId="4" borderId="4" xfId="5" applyFont="1" applyFill="1" applyBorder="1" applyAlignment="1">
      <alignment horizontal="center" vertical="center" wrapText="1"/>
    </xf>
    <xf numFmtId="0" fontId="4" fillId="4" borderId="10" xfId="5" applyFont="1" applyFill="1" applyBorder="1" applyAlignment="1">
      <alignment horizontal="center" vertical="center" wrapText="1"/>
    </xf>
    <xf numFmtId="4" fontId="8" fillId="13" borderId="2" xfId="5" applyNumberFormat="1" applyFont="1" applyFill="1" applyBorder="1" applyAlignment="1">
      <alignment horizontal="center" vertical="center" wrapText="1"/>
    </xf>
    <xf numFmtId="3" fontId="26" fillId="0" borderId="5" xfId="0" applyNumberFormat="1" applyFont="1" applyBorder="1" applyAlignment="1">
      <alignment horizontal="center"/>
    </xf>
    <xf numFmtId="0" fontId="48" fillId="0" borderId="5" xfId="0" applyFont="1" applyBorder="1" applyAlignment="1">
      <alignment horizontal="left" vertical="center" wrapText="1" indent="1"/>
    </xf>
    <xf numFmtId="0" fontId="2" fillId="8" borderId="20" xfId="5" applyFont="1" applyFill="1" applyBorder="1" applyAlignment="1">
      <alignment horizontal="center" vertical="center" wrapText="1"/>
    </xf>
    <xf numFmtId="3" fontId="9" fillId="13" borderId="1" xfId="5" applyNumberFormat="1" applyFont="1" applyFill="1" applyBorder="1" applyAlignment="1">
      <alignment horizontal="right" vertical="center" wrapText="1"/>
    </xf>
    <xf numFmtId="3" fontId="9" fillId="13" borderId="2" xfId="5" applyNumberFormat="1" applyFont="1" applyFill="1" applyBorder="1" applyAlignment="1">
      <alignment horizontal="right" vertical="center" wrapText="1"/>
    </xf>
    <xf numFmtId="49" fontId="6" fillId="14" borderId="39" xfId="5" applyNumberFormat="1" applyFont="1" applyFill="1" applyBorder="1" applyAlignment="1">
      <alignment horizontal="right" vertical="center"/>
    </xf>
    <xf numFmtId="0" fontId="6" fillId="14" borderId="39" xfId="5" applyFont="1" applyFill="1" applyBorder="1" applyAlignment="1">
      <alignment horizontal="center" vertical="center"/>
    </xf>
    <xf numFmtId="0" fontId="6" fillId="14" borderId="39" xfId="5" applyFont="1" applyFill="1" applyBorder="1" applyAlignment="1">
      <alignment horizontal="left" vertical="center"/>
    </xf>
    <xf numFmtId="49" fontId="6" fillId="14" borderId="1" xfId="5" applyNumberFormat="1" applyFont="1" applyFill="1" applyBorder="1" applyAlignment="1">
      <alignment horizontal="right" vertical="center"/>
    </xf>
    <xf numFmtId="0" fontId="6" fillId="14" borderId="1" xfId="5" applyFont="1" applyFill="1" applyBorder="1" applyAlignment="1">
      <alignment horizontal="center" vertical="center"/>
    </xf>
    <xf numFmtId="0" fontId="6" fillId="14" borderId="1" xfId="5" applyFont="1" applyFill="1" applyBorder="1" applyAlignment="1">
      <alignment horizontal="left" vertical="center"/>
    </xf>
    <xf numFmtId="49" fontId="6" fillId="14" borderId="2" xfId="5" applyNumberFormat="1" applyFont="1" applyFill="1" applyBorder="1" applyAlignment="1">
      <alignment horizontal="right" vertical="center"/>
    </xf>
    <xf numFmtId="0" fontId="6" fillId="14" borderId="2" xfId="5" applyFont="1" applyFill="1" applyBorder="1" applyAlignment="1">
      <alignment horizontal="center" vertical="center"/>
    </xf>
    <xf numFmtId="0" fontId="6" fillId="14" borderId="2" xfId="5" applyFont="1" applyFill="1" applyBorder="1" applyAlignment="1">
      <alignment horizontal="left" vertical="center"/>
    </xf>
    <xf numFmtId="0" fontId="0" fillId="0" borderId="0" xfId="0" applyFill="1"/>
    <xf numFmtId="3" fontId="9" fillId="13" borderId="39" xfId="5" applyNumberFormat="1" applyFont="1" applyFill="1" applyBorder="1" applyAlignment="1">
      <alignment horizontal="center" vertical="center" wrapText="1"/>
    </xf>
    <xf numFmtId="3" fontId="9" fillId="13" borderId="1" xfId="5" applyNumberFormat="1" applyFont="1" applyFill="1" applyBorder="1" applyAlignment="1">
      <alignment horizontal="center" vertical="center" wrapText="1"/>
    </xf>
    <xf numFmtId="3" fontId="9" fillId="13" borderId="2" xfId="5" applyNumberFormat="1" applyFont="1" applyFill="1" applyBorder="1" applyAlignment="1">
      <alignment horizontal="center" vertical="center" wrapText="1"/>
    </xf>
    <xf numFmtId="3" fontId="9" fillId="13" borderId="10" xfId="5" applyNumberFormat="1" applyFont="1" applyFill="1" applyBorder="1" applyAlignment="1">
      <alignment horizontal="right" vertical="center" wrapText="1"/>
    </xf>
    <xf numFmtId="0" fontId="4" fillId="0" borderId="0" xfId="5" applyFont="1" applyFill="1" applyAlignment="1">
      <alignment horizontal="left" vertical="center"/>
    </xf>
    <xf numFmtId="0" fontId="9" fillId="0" borderId="0" xfId="5" applyFont="1" applyFill="1" applyAlignment="1">
      <alignment horizontal="left" vertical="center" indent="1"/>
    </xf>
    <xf numFmtId="49" fontId="6" fillId="0" borderId="0" xfId="5" applyNumberFormat="1" applyFont="1" applyFill="1" applyAlignment="1">
      <alignment horizontal="center" vertical="center"/>
    </xf>
    <xf numFmtId="164" fontId="2" fillId="0" borderId="0" xfId="5" applyNumberFormat="1" applyFont="1" applyFill="1" applyAlignment="1">
      <alignment horizontal="center" vertical="center"/>
    </xf>
    <xf numFmtId="0" fontId="2" fillId="0" borderId="0" xfId="5" applyFont="1" applyFill="1" applyAlignment="1">
      <alignment horizontal="center" vertical="center"/>
    </xf>
    <xf numFmtId="0" fontId="2" fillId="0" borderId="55" xfId="5" applyFont="1" applyFill="1" applyBorder="1" applyAlignment="1">
      <alignment horizontal="center" vertical="center"/>
    </xf>
    <xf numFmtId="0" fontId="6" fillId="0" borderId="56" xfId="5" applyFont="1" applyFill="1" applyBorder="1" applyAlignment="1">
      <alignment horizontal="center" vertical="center" wrapText="1"/>
    </xf>
    <xf numFmtId="2" fontId="4" fillId="0" borderId="0" xfId="5" applyNumberFormat="1" applyFont="1" applyFill="1" applyAlignment="1">
      <alignment horizontal="right" vertical="center" wrapText="1"/>
    </xf>
    <xf numFmtId="0" fontId="2" fillId="0" borderId="0" xfId="5" applyFont="1" applyFill="1" applyAlignment="1">
      <alignment horizontal="left" vertical="center" wrapText="1"/>
    </xf>
    <xf numFmtId="166" fontId="2" fillId="0" borderId="0" xfId="5" applyNumberFormat="1" applyFont="1" applyFill="1" applyAlignment="1">
      <alignment horizontal="center" vertical="center" wrapText="1"/>
    </xf>
    <xf numFmtId="0" fontId="6" fillId="0" borderId="0" xfId="5" applyFont="1" applyFill="1" applyAlignment="1">
      <alignment horizontal="left" vertical="center" wrapText="1" indent="1"/>
    </xf>
    <xf numFmtId="0" fontId="9" fillId="0" borderId="0" xfId="5" applyFont="1" applyFill="1" applyAlignment="1">
      <alignment vertical="center"/>
    </xf>
    <xf numFmtId="2" fontId="13" fillId="0" borderId="0" xfId="5" applyNumberFormat="1" applyFont="1" applyFill="1" applyAlignment="1">
      <alignment vertical="center"/>
    </xf>
    <xf numFmtId="0" fontId="6" fillId="0" borderId="0" xfId="5" applyFont="1" applyFill="1" applyAlignment="1">
      <alignment vertical="center"/>
    </xf>
    <xf numFmtId="0" fontId="9" fillId="0" borderId="22" xfId="5" applyFont="1" applyFill="1" applyBorder="1" applyAlignment="1">
      <alignment horizontal="left" vertical="center" indent="1"/>
    </xf>
    <xf numFmtId="3" fontId="8" fillId="13" borderId="1" xfId="5" applyNumberFormat="1" applyFont="1" applyFill="1" applyBorder="1" applyAlignment="1">
      <alignment horizontal="right" vertical="center" wrapText="1"/>
    </xf>
    <xf numFmtId="3" fontId="59" fillId="13" borderId="1" xfId="5" applyNumberFormat="1" applyFont="1" applyFill="1" applyBorder="1" applyAlignment="1">
      <alignment horizontal="right" vertical="center" wrapText="1"/>
    </xf>
    <xf numFmtId="0" fontId="6" fillId="0" borderId="12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6" fillId="0" borderId="79" xfId="0" applyFont="1" applyFill="1" applyBorder="1" applyAlignment="1">
      <alignment horizontal="left" vertical="center"/>
    </xf>
    <xf numFmtId="0" fontId="5" fillId="0" borderId="15" xfId="0" quotePrefix="1" applyNumberFormat="1" applyFont="1" applyFill="1" applyBorder="1" applyAlignment="1">
      <alignment horizontal="left" vertical="center"/>
    </xf>
    <xf numFmtId="0" fontId="5" fillId="0" borderId="12" xfId="0" quotePrefix="1" applyNumberFormat="1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vertical="center"/>
    </xf>
    <xf numFmtId="0" fontId="6" fillId="0" borderId="12" xfId="4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0" fontId="23" fillId="0" borderId="0" xfId="5" applyFont="1" applyFill="1"/>
    <xf numFmtId="0" fontId="23" fillId="0" borderId="0" xfId="5" applyFont="1" applyFill="1" applyAlignment="1">
      <alignment horizontal="left" vertical="center" wrapText="1"/>
    </xf>
    <xf numFmtId="0" fontId="24" fillId="0" borderId="0" xfId="5" applyFont="1" applyFill="1" applyAlignment="1">
      <alignment horizontal="center"/>
    </xf>
    <xf numFmtId="166" fontId="23" fillId="0" borderId="0" xfId="5" applyNumberFormat="1" applyFont="1" applyFill="1"/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left" vertical="center" wrapText="1"/>
    </xf>
    <xf numFmtId="0" fontId="9" fillId="0" borderId="0" xfId="5" applyFont="1" applyFill="1" applyAlignment="1">
      <alignment horizontal="center" vertical="center" wrapText="1"/>
    </xf>
    <xf numFmtId="49" fontId="6" fillId="0" borderId="0" xfId="5" applyNumberFormat="1" applyFont="1" applyFill="1" applyAlignment="1">
      <alignment horizontal="right" vertical="center"/>
    </xf>
    <xf numFmtId="0" fontId="2" fillId="0" borderId="0" xfId="5" applyFont="1" applyFill="1" applyAlignment="1">
      <alignment horizontal="left" vertical="center"/>
    </xf>
    <xf numFmtId="0" fontId="2" fillId="0" borderId="0" xfId="5" applyFont="1" applyFill="1" applyAlignment="1">
      <alignment horizontal="center" vertical="center" wrapText="1"/>
    </xf>
    <xf numFmtId="49" fontId="6" fillId="14" borderId="7" xfId="5" applyNumberFormat="1" applyFont="1" applyFill="1" applyBorder="1" applyAlignment="1">
      <alignment horizontal="right" vertical="center"/>
    </xf>
    <xf numFmtId="0" fontId="6" fillId="14" borderId="7" xfId="5" applyFont="1" applyFill="1" applyBorder="1" applyAlignment="1">
      <alignment horizontal="left" vertical="center"/>
    </xf>
    <xf numFmtId="0" fontId="6" fillId="14" borderId="0" xfId="5" applyFont="1" applyFill="1" applyBorder="1" applyAlignment="1">
      <alignment horizontal="left" vertical="center"/>
    </xf>
    <xf numFmtId="49" fontId="6" fillId="14" borderId="6" xfId="5" applyNumberFormat="1" applyFont="1" applyFill="1" applyBorder="1" applyAlignment="1">
      <alignment horizontal="right" vertical="center"/>
    </xf>
    <xf numFmtId="0" fontId="6" fillId="14" borderId="6" xfId="5" applyFont="1" applyFill="1" applyBorder="1" applyAlignment="1">
      <alignment horizontal="left" vertical="center"/>
    </xf>
    <xf numFmtId="0" fontId="6" fillId="14" borderId="7" xfId="5" applyFont="1" applyFill="1" applyBorder="1" applyAlignment="1">
      <alignment horizontal="center" vertical="center"/>
    </xf>
    <xf numFmtId="49" fontId="6" fillId="14" borderId="3" xfId="5" applyNumberFormat="1" applyFont="1" applyFill="1" applyBorder="1" applyAlignment="1">
      <alignment horizontal="right" vertical="center"/>
    </xf>
    <xf numFmtId="0" fontId="6" fillId="14" borderId="3" xfId="5" applyFont="1" applyFill="1" applyBorder="1" applyAlignment="1">
      <alignment horizontal="center" vertical="center"/>
    </xf>
    <xf numFmtId="0" fontId="6" fillId="14" borderId="6" xfId="5" applyFont="1" applyFill="1" applyBorder="1" applyAlignment="1">
      <alignment horizontal="center" vertical="center"/>
    </xf>
    <xf numFmtId="0" fontId="42" fillId="14" borderId="21" xfId="5" applyFont="1" applyFill="1" applyBorder="1" applyAlignment="1">
      <alignment vertical="center"/>
    </xf>
    <xf numFmtId="49" fontId="6" fillId="14" borderId="0" xfId="5" applyNumberFormat="1" applyFont="1" applyFill="1" applyAlignment="1">
      <alignment horizontal="right" vertical="center"/>
    </xf>
    <xf numFmtId="0" fontId="6" fillId="14" borderId="0" xfId="5" applyFont="1" applyFill="1" applyAlignment="1">
      <alignment horizontal="center" vertical="center"/>
    </xf>
    <xf numFmtId="0" fontId="6" fillId="14" borderId="0" xfId="5" applyFont="1" applyFill="1" applyBorder="1" applyAlignment="1">
      <alignment horizontal="center" vertical="center"/>
    </xf>
    <xf numFmtId="164" fontId="2" fillId="14" borderId="3" xfId="5" applyNumberFormat="1" applyFont="1" applyFill="1" applyBorder="1" applyAlignment="1">
      <alignment horizontal="center" vertical="center"/>
    </xf>
    <xf numFmtId="164" fontId="2" fillId="14" borderId="6" xfId="5" applyNumberFormat="1" applyFont="1" applyFill="1" applyBorder="1" applyAlignment="1">
      <alignment horizontal="center" vertical="center"/>
    </xf>
    <xf numFmtId="164" fontId="2" fillId="14" borderId="7" xfId="5" applyNumberFormat="1" applyFont="1" applyFill="1" applyBorder="1" applyAlignment="1">
      <alignment horizontal="center" vertical="center"/>
    </xf>
    <xf numFmtId="0" fontId="4" fillId="0" borderId="7" xfId="5" applyFont="1" applyBorder="1" applyAlignment="1">
      <alignment horizontal="left" vertical="center" wrapText="1"/>
    </xf>
    <xf numFmtId="0" fontId="4" fillId="0" borderId="6" xfId="5" applyFont="1" applyBorder="1" applyAlignment="1">
      <alignment horizontal="left" vertical="center" wrapText="1"/>
    </xf>
    <xf numFmtId="0" fontId="4" fillId="0" borderId="3" xfId="5" applyFont="1" applyBorder="1" applyAlignment="1">
      <alignment horizontal="left" vertical="center" wrapText="1"/>
    </xf>
    <xf numFmtId="0" fontId="42" fillId="8" borderId="21" xfId="5" applyFont="1" applyFill="1" applyBorder="1" applyAlignment="1">
      <alignment vertical="center" wrapText="1"/>
    </xf>
    <xf numFmtId="0" fontId="7" fillId="0" borderId="0" xfId="5" applyFont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3" xfId="5" applyFont="1" applyBorder="1" applyAlignment="1">
      <alignment horizontal="left" vertical="center" wrapText="1"/>
    </xf>
    <xf numFmtId="0" fontId="7" fillId="0" borderId="6" xfId="5" applyFont="1" applyBorder="1" applyAlignment="1">
      <alignment horizontal="left" vertical="center" wrapText="1"/>
    </xf>
    <xf numFmtId="0" fontId="3" fillId="8" borderId="21" xfId="5" applyFont="1" applyFill="1" applyBorder="1" applyAlignment="1">
      <alignment vertical="center" wrapText="1"/>
    </xf>
    <xf numFmtId="0" fontId="31" fillId="0" borderId="0" xfId="5" applyFont="1" applyAlignment="1">
      <alignment vertical="center" wrapText="1"/>
    </xf>
    <xf numFmtId="0" fontId="5" fillId="0" borderId="0" xfId="5" applyFont="1" applyAlignment="1">
      <alignment vertical="center" wrapText="1"/>
    </xf>
    <xf numFmtId="168" fontId="6" fillId="8" borderId="1" xfId="0" applyNumberFormat="1" applyFont="1" applyFill="1" applyBorder="1" applyAlignment="1">
      <alignment horizontal="right" vertical="center" wrapText="1"/>
    </xf>
    <xf numFmtId="168" fontId="26" fillId="0" borderId="5" xfId="0" applyNumberFormat="1" applyFont="1" applyBorder="1" applyAlignment="1">
      <alignment horizontal="center"/>
    </xf>
    <xf numFmtId="0" fontId="6" fillId="4" borderId="0" xfId="0" applyFont="1" applyFill="1" applyBorder="1" applyAlignment="1">
      <alignment horizontal="left" vertical="center" wrapText="1" indent="1"/>
    </xf>
    <xf numFmtId="49" fontId="6" fillId="10" borderId="1" xfId="0" applyNumberFormat="1" applyFont="1" applyFill="1" applyBorder="1" applyAlignment="1">
      <alignment horizontal="right" vertical="center"/>
    </xf>
    <xf numFmtId="0" fontId="6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/>
    </xf>
    <xf numFmtId="2" fontId="6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4" fontId="2" fillId="10" borderId="1" xfId="0" applyNumberFormat="1" applyFont="1" applyFill="1" applyBorder="1" applyAlignment="1">
      <alignment horizontal="right" vertical="center" wrapText="1"/>
    </xf>
    <xf numFmtId="0" fontId="2" fillId="10" borderId="1" xfId="0" applyFont="1" applyFill="1" applyBorder="1" applyAlignment="1">
      <alignment horizontal="center" vertical="center" wrapText="1"/>
    </xf>
    <xf numFmtId="166" fontId="2" fillId="10" borderId="1" xfId="0" applyNumberFormat="1" applyFont="1" applyFill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left" vertical="center" indent="1"/>
    </xf>
    <xf numFmtId="2" fontId="6" fillId="10" borderId="1" xfId="0" applyNumberFormat="1" applyFont="1" applyFill="1" applyBorder="1" applyAlignment="1">
      <alignment horizontal="right" vertical="center" wrapText="1"/>
    </xf>
    <xf numFmtId="168" fontId="6" fillId="14" borderId="1" xfId="0" applyNumberFormat="1" applyFont="1" applyFill="1" applyBorder="1" applyAlignment="1">
      <alignment horizontal="right" vertical="center" wrapText="1"/>
    </xf>
    <xf numFmtId="168" fontId="6" fillId="14" borderId="4" xfId="0" applyNumberFormat="1" applyFont="1" applyFill="1" applyBorder="1" applyAlignment="1">
      <alignment horizontal="right" vertical="center" wrapText="1"/>
    </xf>
    <xf numFmtId="168" fontId="6" fillId="14" borderId="76" xfId="0" applyNumberFormat="1" applyFont="1" applyFill="1" applyBorder="1" applyAlignment="1">
      <alignment horizontal="right" vertical="center" wrapText="1"/>
    </xf>
    <xf numFmtId="168" fontId="6" fillId="14" borderId="10" xfId="0" applyNumberFormat="1" applyFont="1" applyFill="1" applyBorder="1" applyAlignment="1">
      <alignment horizontal="right" vertical="center" wrapText="1"/>
    </xf>
    <xf numFmtId="168" fontId="6" fillId="10" borderId="1" xfId="0" applyNumberFormat="1" applyFont="1" applyFill="1" applyBorder="1" applyAlignment="1">
      <alignment horizontal="right" vertical="center" wrapText="1"/>
    </xf>
    <xf numFmtId="168" fontId="6" fillId="14" borderId="2" xfId="0" applyNumberFormat="1" applyFont="1" applyFill="1" applyBorder="1" applyAlignment="1">
      <alignment vertical="center"/>
    </xf>
    <xf numFmtId="4" fontId="4" fillId="0" borderId="1" xfId="5" applyNumberFormat="1" applyFont="1" applyBorder="1" applyAlignment="1">
      <alignment horizontal="center" vertical="center" wrapText="1"/>
    </xf>
    <xf numFmtId="4" fontId="4" fillId="0" borderId="2" xfId="5" applyNumberFormat="1" applyFont="1" applyBorder="1" applyAlignment="1">
      <alignment horizontal="center" vertical="center" wrapText="1"/>
    </xf>
    <xf numFmtId="168" fontId="4" fillId="0" borderId="1" xfId="5" applyNumberFormat="1" applyFont="1" applyBorder="1" applyAlignment="1">
      <alignment horizontal="center" vertical="center" wrapText="1"/>
    </xf>
    <xf numFmtId="168" fontId="4" fillId="0" borderId="4" xfId="5" applyNumberFormat="1" applyFont="1" applyBorder="1" applyAlignment="1">
      <alignment horizontal="center" vertical="center" wrapText="1"/>
    </xf>
    <xf numFmtId="168" fontId="4" fillId="14" borderId="76" xfId="5" applyNumberFormat="1" applyFont="1" applyFill="1" applyBorder="1" applyAlignment="1">
      <alignment horizontal="center" vertical="center" wrapText="1"/>
    </xf>
    <xf numFmtId="168" fontId="4" fillId="0" borderId="10" xfId="5" applyNumberFormat="1" applyFont="1" applyBorder="1" applyAlignment="1">
      <alignment horizontal="center" vertical="center" wrapText="1"/>
    </xf>
    <xf numFmtId="168" fontId="70" fillId="0" borderId="1" xfId="5" applyNumberFormat="1" applyFont="1" applyBorder="1" applyAlignment="1">
      <alignment horizontal="center" vertical="center" wrapText="1"/>
    </xf>
    <xf numFmtId="168" fontId="4" fillId="0" borderId="2" xfId="5" applyNumberFormat="1" applyFont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left" vertical="center" wrapText="1"/>
    </xf>
    <xf numFmtId="4" fontId="4" fillId="0" borderId="10" xfId="5" applyNumberFormat="1" applyFont="1" applyBorder="1" applyAlignment="1">
      <alignment horizontal="right" vertical="center" wrapText="1"/>
    </xf>
    <xf numFmtId="4" fontId="4" fillId="0" borderId="1" xfId="5" applyNumberFormat="1" applyFont="1" applyBorder="1" applyAlignment="1">
      <alignment horizontal="right" vertical="center" wrapText="1"/>
    </xf>
    <xf numFmtId="4" fontId="4" fillId="0" borderId="2" xfId="5" applyNumberFormat="1" applyFont="1" applyBorder="1" applyAlignment="1">
      <alignment horizontal="right" vertical="center" wrapText="1"/>
    </xf>
    <xf numFmtId="4" fontId="6" fillId="0" borderId="10" xfId="5" applyNumberFormat="1" applyFont="1" applyBorder="1" applyAlignment="1">
      <alignment horizontal="right" vertical="center" wrapText="1"/>
    </xf>
    <xf numFmtId="44" fontId="6" fillId="0" borderId="10" xfId="6" applyFont="1" applyBorder="1" applyAlignment="1">
      <alignment horizontal="right" vertical="center" wrapText="1"/>
    </xf>
    <xf numFmtId="4" fontId="6" fillId="0" borderId="1" xfId="5" applyNumberFormat="1" applyFont="1" applyBorder="1" applyAlignment="1">
      <alignment horizontal="right" vertical="center" wrapText="1"/>
    </xf>
    <xf numFmtId="44" fontId="6" fillId="0" borderId="1" xfId="6" applyFont="1" applyBorder="1" applyAlignment="1">
      <alignment horizontal="right" vertical="center" wrapText="1"/>
    </xf>
    <xf numFmtId="4" fontId="5" fillId="0" borderId="1" xfId="5" applyNumberFormat="1" applyFont="1" applyBorder="1" applyAlignment="1">
      <alignment horizontal="right" vertical="center" wrapText="1"/>
    </xf>
    <xf numFmtId="44" fontId="5" fillId="0" borderId="1" xfId="6" applyFont="1" applyBorder="1" applyAlignment="1">
      <alignment horizontal="right" vertical="center" wrapText="1"/>
    </xf>
    <xf numFmtId="4" fontId="6" fillId="4" borderId="1" xfId="5" applyNumberFormat="1" applyFont="1" applyFill="1" applyBorder="1" applyAlignment="1">
      <alignment horizontal="right" vertical="center" wrapText="1"/>
    </xf>
    <xf numFmtId="4" fontId="60" fillId="0" borderId="1" xfId="5" applyNumberFormat="1" applyFont="1" applyBorder="1" applyAlignment="1">
      <alignment horizontal="right" vertical="center" wrapText="1"/>
    </xf>
    <xf numFmtId="44" fontId="60" fillId="0" borderId="1" xfId="6" applyFont="1" applyBorder="1" applyAlignment="1">
      <alignment horizontal="right" vertical="center" wrapText="1"/>
    </xf>
    <xf numFmtId="4" fontId="6" fillId="0" borderId="2" xfId="5" applyNumberFormat="1" applyFont="1" applyBorder="1" applyAlignment="1">
      <alignment horizontal="right" vertical="center" wrapText="1"/>
    </xf>
    <xf numFmtId="44" fontId="6" fillId="0" borderId="2" xfId="6" applyFont="1" applyBorder="1" applyAlignment="1">
      <alignment horizontal="right" vertical="center" wrapText="1"/>
    </xf>
    <xf numFmtId="0" fontId="2" fillId="10" borderId="1" xfId="0" applyFont="1" applyFill="1" applyBorder="1" applyAlignment="1">
      <alignment horizontal="left" vertical="center" wrapText="1"/>
    </xf>
    <xf numFmtId="168" fontId="6" fillId="10" borderId="1" xfId="0" applyNumberFormat="1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166" fontId="6" fillId="10" borderId="1" xfId="5" applyNumberFormat="1" applyFont="1" applyFill="1" applyBorder="1" applyAlignment="1">
      <alignment horizontal="center" vertical="center" wrapText="1"/>
    </xf>
    <xf numFmtId="0" fontId="6" fillId="10" borderId="1" xfId="5" applyFont="1" applyFill="1" applyBorder="1" applyAlignment="1">
      <alignment horizontal="center" vertical="center" wrapText="1"/>
    </xf>
    <xf numFmtId="4" fontId="6" fillId="0" borderId="7" xfId="5" applyNumberFormat="1" applyFont="1" applyBorder="1" applyAlignment="1">
      <alignment horizontal="right" vertical="center" wrapText="1"/>
    </xf>
    <xf numFmtId="4" fontId="6" fillId="0" borderId="6" xfId="5" applyNumberFormat="1" applyFont="1" applyBorder="1" applyAlignment="1">
      <alignment horizontal="right" vertical="center" wrapText="1"/>
    </xf>
    <xf numFmtId="4" fontId="6" fillId="0" borderId="3" xfId="5" applyNumberFormat="1" applyFont="1" applyBorder="1" applyAlignment="1">
      <alignment horizontal="right" vertical="center" wrapText="1"/>
    </xf>
    <xf numFmtId="4" fontId="6" fillId="0" borderId="0" xfId="5" applyNumberFormat="1" applyFont="1" applyAlignment="1">
      <alignment horizontal="right" vertical="center" wrapText="1"/>
    </xf>
    <xf numFmtId="0" fontId="5" fillId="8" borderId="21" xfId="5" applyFont="1" applyFill="1" applyBorder="1" applyAlignment="1">
      <alignment vertical="center"/>
    </xf>
    <xf numFmtId="168" fontId="6" fillId="0" borderId="7" xfId="5" applyNumberFormat="1" applyFont="1" applyBorder="1" applyAlignment="1">
      <alignment horizontal="right" vertical="center" wrapText="1"/>
    </xf>
    <xf numFmtId="168" fontId="6" fillId="0" borderId="6" xfId="5" applyNumberFormat="1" applyFont="1" applyBorder="1" applyAlignment="1">
      <alignment horizontal="right" vertical="center" wrapText="1"/>
    </xf>
    <xf numFmtId="168" fontId="6" fillId="0" borderId="3" xfId="5" applyNumberFormat="1" applyFont="1" applyBorder="1" applyAlignment="1">
      <alignment horizontal="right" vertical="center" wrapText="1"/>
    </xf>
    <xf numFmtId="168" fontId="6" fillId="0" borderId="0" xfId="5" applyNumberFormat="1" applyFont="1" applyAlignment="1">
      <alignment horizontal="right" vertical="center" wrapText="1"/>
    </xf>
    <xf numFmtId="168" fontId="5" fillId="8" borderId="21" xfId="5" applyNumberFormat="1" applyFont="1" applyFill="1" applyBorder="1" applyAlignment="1">
      <alignment vertical="center"/>
    </xf>
    <xf numFmtId="4" fontId="4" fillId="2" borderId="10" xfId="5" applyNumberFormat="1" applyFont="1" applyFill="1" applyBorder="1" applyAlignment="1">
      <alignment horizontal="center" vertical="center" wrapText="1"/>
    </xf>
    <xf numFmtId="4" fontId="4" fillId="4" borderId="1" xfId="5" applyNumberFormat="1" applyFont="1" applyFill="1" applyBorder="1" applyAlignment="1">
      <alignment horizontal="center" vertical="center" wrapText="1"/>
    </xf>
    <xf numFmtId="4" fontId="70" fillId="2" borderId="1" xfId="5" applyNumberFormat="1" applyFont="1" applyFill="1" applyBorder="1" applyAlignment="1">
      <alignment horizontal="center" vertical="center" wrapText="1"/>
    </xf>
    <xf numFmtId="4" fontId="7" fillId="4" borderId="1" xfId="5" applyNumberFormat="1" applyFont="1" applyFill="1" applyBorder="1" applyAlignment="1">
      <alignment horizontal="center" vertical="center" wrapText="1"/>
    </xf>
    <xf numFmtId="4" fontId="4" fillId="0" borderId="24" xfId="5" applyNumberFormat="1" applyFont="1" applyBorder="1" applyAlignment="1">
      <alignment horizontal="right" vertical="center" wrapText="1"/>
    </xf>
    <xf numFmtId="168" fontId="4" fillId="0" borderId="10" xfId="5" applyNumberFormat="1" applyFont="1" applyBorder="1" applyAlignment="1">
      <alignment horizontal="right" vertical="center" wrapText="1"/>
    </xf>
    <xf numFmtId="168" fontId="4" fillId="0" borderId="24" xfId="5" applyNumberFormat="1" applyFont="1" applyBorder="1" applyAlignment="1">
      <alignment horizontal="right" vertical="center" wrapText="1"/>
    </xf>
    <xf numFmtId="0" fontId="6" fillId="14" borderId="33" xfId="5" applyFont="1" applyFill="1" applyBorder="1" applyAlignment="1">
      <alignment horizontal="center" vertical="center"/>
    </xf>
    <xf numFmtId="0" fontId="6" fillId="14" borderId="10" xfId="5" applyFont="1" applyFill="1" applyBorder="1" applyAlignment="1">
      <alignment horizontal="center" vertical="center"/>
    </xf>
    <xf numFmtId="0" fontId="6" fillId="14" borderId="10" xfId="5" applyFont="1" applyFill="1" applyBorder="1" applyAlignment="1">
      <alignment horizontal="center" vertical="center" wrapText="1"/>
    </xf>
    <xf numFmtId="0" fontId="5" fillId="14" borderId="33" xfId="5" applyFont="1" applyFill="1" applyBorder="1" applyAlignment="1">
      <alignment horizontal="center" vertical="center"/>
    </xf>
    <xf numFmtId="0" fontId="5" fillId="14" borderId="10" xfId="5" applyFont="1" applyFill="1" applyBorder="1" applyAlignment="1">
      <alignment horizontal="center" vertical="center"/>
    </xf>
    <xf numFmtId="0" fontId="6" fillId="14" borderId="30" xfId="5" applyFont="1" applyFill="1" applyBorder="1" applyAlignment="1">
      <alignment horizontal="center" vertical="center"/>
    </xf>
    <xf numFmtId="0" fontId="6" fillId="14" borderId="25" xfId="5" applyFont="1" applyFill="1" applyBorder="1" applyAlignment="1">
      <alignment horizontal="center" vertical="center"/>
    </xf>
    <xf numFmtId="0" fontId="6" fillId="14" borderId="24" xfId="5" applyFont="1" applyFill="1" applyBorder="1" applyAlignment="1">
      <alignment horizontal="center" vertical="center" wrapText="1"/>
    </xf>
    <xf numFmtId="49" fontId="6" fillId="14" borderId="10" xfId="5" applyNumberFormat="1" applyFont="1" applyFill="1" applyBorder="1" applyAlignment="1">
      <alignment horizontal="right" vertical="center"/>
    </xf>
    <xf numFmtId="0" fontId="6" fillId="14" borderId="10" xfId="5" applyFont="1" applyFill="1" applyBorder="1" applyAlignment="1">
      <alignment horizontal="left" vertical="center"/>
    </xf>
    <xf numFmtId="49" fontId="5" fillId="14" borderId="1" xfId="5" applyNumberFormat="1" applyFont="1" applyFill="1" applyBorder="1" applyAlignment="1">
      <alignment horizontal="right" vertical="center"/>
    </xf>
    <xf numFmtId="0" fontId="5" fillId="14" borderId="1" xfId="5" applyFont="1" applyFill="1" applyBorder="1" applyAlignment="1">
      <alignment horizontal="center" vertical="center"/>
    </xf>
    <xf numFmtId="0" fontId="5" fillId="14" borderId="1" xfId="5" applyFont="1" applyFill="1" applyBorder="1" applyAlignment="1">
      <alignment horizontal="left" vertical="center"/>
    </xf>
    <xf numFmtId="2" fontId="6" fillId="14" borderId="1" xfId="5" applyNumberFormat="1" applyFont="1" applyFill="1" applyBorder="1" applyAlignment="1">
      <alignment horizontal="right" vertical="center"/>
    </xf>
    <xf numFmtId="2" fontId="6" fillId="14" borderId="2" xfId="5" applyNumberFormat="1" applyFont="1" applyFill="1" applyBorder="1" applyAlignment="1">
      <alignment horizontal="right" vertical="center"/>
    </xf>
    <xf numFmtId="0" fontId="26" fillId="0" borderId="5" xfId="0" applyFont="1" applyBorder="1" applyAlignment="1">
      <alignment horizontal="left"/>
    </xf>
    <xf numFmtId="0" fontId="1" fillId="4" borderId="0" xfId="0" applyFont="1" applyFill="1"/>
    <xf numFmtId="0" fontId="5" fillId="10" borderId="12" xfId="0" applyFont="1" applyFill="1" applyBorder="1" applyAlignment="1">
      <alignment horizontal="left" vertical="center"/>
    </xf>
    <xf numFmtId="0" fontId="1" fillId="4" borderId="73" xfId="0" applyFont="1" applyFill="1" applyBorder="1"/>
    <xf numFmtId="0" fontId="1" fillId="4" borderId="74" xfId="0" applyFont="1" applyFill="1" applyBorder="1"/>
    <xf numFmtId="0" fontId="1" fillId="4" borderId="0" xfId="0" applyFont="1" applyFill="1" applyBorder="1"/>
    <xf numFmtId="0" fontId="49" fillId="8" borderId="80" xfId="0" applyFont="1" applyFill="1" applyBorder="1" applyAlignment="1">
      <alignment horizontal="left" vertical="center" wrapText="1"/>
    </xf>
    <xf numFmtId="0" fontId="46" fillId="8" borderId="0" xfId="0" applyFont="1" applyFill="1" applyAlignment="1">
      <alignment horizontal="center" vertical="center"/>
    </xf>
    <xf numFmtId="0" fontId="5" fillId="4" borderId="13" xfId="0" applyFont="1" applyFill="1" applyBorder="1" applyAlignment="1">
      <alignment horizontal="left" vertical="center" wrapText="1" indent="1"/>
    </xf>
    <xf numFmtId="0" fontId="5" fillId="4" borderId="22" xfId="0" applyFont="1" applyFill="1" applyBorder="1" applyAlignment="1">
      <alignment horizontal="left" vertical="center" wrapText="1" indent="1"/>
    </xf>
    <xf numFmtId="0" fontId="5" fillId="4" borderId="23" xfId="0" applyFont="1" applyFill="1" applyBorder="1" applyAlignment="1">
      <alignment horizontal="left" vertical="center" wrapText="1" indent="1"/>
    </xf>
    <xf numFmtId="0" fontId="6" fillId="0" borderId="22" xfId="0" applyFont="1" applyFill="1" applyBorder="1" applyAlignment="1">
      <alignment horizontal="left" vertical="center" wrapText="1" indent="1"/>
    </xf>
    <xf numFmtId="0" fontId="6" fillId="0" borderId="23" xfId="0" applyFont="1" applyFill="1" applyBorder="1" applyAlignment="1">
      <alignment horizontal="left" vertical="center" wrapText="1" indent="1"/>
    </xf>
    <xf numFmtId="0" fontId="5" fillId="0" borderId="6" xfId="0" applyFont="1" applyBorder="1" applyAlignment="1">
      <alignment horizontal="left" vertical="center" wrapText="1" indent="1"/>
    </xf>
    <xf numFmtId="0" fontId="5" fillId="0" borderId="7" xfId="0" applyFont="1" applyBorder="1" applyAlignment="1">
      <alignment horizontal="left" vertical="center" wrapText="1" indent="1"/>
    </xf>
    <xf numFmtId="0" fontId="5" fillId="0" borderId="6" xfId="0" applyFont="1" applyFill="1" applyBorder="1" applyAlignment="1">
      <alignment horizontal="left" vertical="center" wrapText="1" indent="1"/>
    </xf>
    <xf numFmtId="0" fontId="5" fillId="0" borderId="7" xfId="0" applyFont="1" applyFill="1" applyBorder="1" applyAlignment="1">
      <alignment horizontal="left" vertical="center" wrapText="1" indent="1"/>
    </xf>
    <xf numFmtId="0" fontId="6" fillId="0" borderId="13" xfId="0" applyFont="1" applyFill="1" applyBorder="1" applyAlignment="1">
      <alignment horizontal="left" vertical="center" wrapText="1" indent="1"/>
    </xf>
    <xf numFmtId="0" fontId="6" fillId="0" borderId="6" xfId="0" applyFont="1" applyFill="1" applyBorder="1" applyAlignment="1">
      <alignment horizontal="left" vertical="center" wrapText="1" indent="1"/>
    </xf>
    <xf numFmtId="0" fontId="6" fillId="0" borderId="7" xfId="0" applyFont="1" applyFill="1" applyBorder="1" applyAlignment="1">
      <alignment horizontal="left" vertical="center" wrapText="1" indent="1"/>
    </xf>
    <xf numFmtId="0" fontId="6" fillId="0" borderId="0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 indent="1"/>
    </xf>
    <xf numFmtId="0" fontId="6" fillId="4" borderId="0" xfId="0" applyFont="1" applyFill="1" applyBorder="1" applyAlignment="1">
      <alignment horizontal="left" vertical="center" wrapText="1" indent="1"/>
    </xf>
    <xf numFmtId="0" fontId="6" fillId="4" borderId="7" xfId="0" applyFont="1" applyFill="1" applyBorder="1" applyAlignment="1">
      <alignment horizontal="left" vertical="center" wrapText="1" indent="1"/>
    </xf>
    <xf numFmtId="0" fontId="5" fillId="0" borderId="13" xfId="0" applyFont="1" applyFill="1" applyBorder="1" applyAlignment="1">
      <alignment horizontal="left" vertical="center" wrapText="1" indent="1"/>
    </xf>
    <xf numFmtId="0" fontId="5" fillId="0" borderId="23" xfId="0" applyFont="1" applyFill="1" applyBorder="1" applyAlignment="1">
      <alignment horizontal="left" vertical="center" wrapText="1" indent="1"/>
    </xf>
    <xf numFmtId="0" fontId="5" fillId="2" borderId="0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/>
    </xf>
    <xf numFmtId="0" fontId="6" fillId="4" borderId="13" xfId="0" applyFont="1" applyFill="1" applyBorder="1" applyAlignment="1">
      <alignment horizontal="left" vertical="center" wrapText="1" indent="1"/>
    </xf>
    <xf numFmtId="0" fontId="6" fillId="4" borderId="23" xfId="0" applyFont="1" applyFill="1" applyBorder="1" applyAlignment="1">
      <alignment horizontal="left" vertical="center" wrapText="1" indent="1"/>
    </xf>
    <xf numFmtId="0" fontId="2" fillId="0" borderId="13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 indent="1"/>
    </xf>
    <xf numFmtId="0" fontId="2" fillId="2" borderId="7" xfId="0" applyFont="1" applyFill="1" applyBorder="1" applyAlignment="1">
      <alignment horizontal="left" vertical="center" wrapText="1" indent="1"/>
    </xf>
    <xf numFmtId="0" fontId="2" fillId="0" borderId="13" xfId="0" applyFont="1" applyFill="1" applyBorder="1" applyAlignment="1">
      <alignment horizontal="left" vertical="center" wrapText="1" indent="1"/>
    </xf>
    <xf numFmtId="0" fontId="2" fillId="0" borderId="22" xfId="0" applyFont="1" applyFill="1" applyBorder="1" applyAlignment="1">
      <alignment horizontal="left" vertical="center" wrapText="1" indent="1"/>
    </xf>
    <xf numFmtId="0" fontId="2" fillId="0" borderId="23" xfId="0" applyFont="1" applyFill="1" applyBorder="1" applyAlignment="1">
      <alignment horizontal="left" vertical="center" wrapText="1" indent="1"/>
    </xf>
    <xf numFmtId="0" fontId="25" fillId="0" borderId="0" xfId="0" applyFont="1" applyBorder="1" applyAlignment="1">
      <alignment horizontal="left" vertical="center" wrapText="1" indent="1"/>
    </xf>
    <xf numFmtId="0" fontId="6" fillId="0" borderId="9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 indent="1"/>
    </xf>
    <xf numFmtId="0" fontId="6" fillId="4" borderId="6" xfId="0" applyFont="1" applyFill="1" applyBorder="1" applyAlignment="1">
      <alignment horizontal="left" vertical="center" wrapText="1" inden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2" fillId="12" borderId="40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39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166" fontId="2" fillId="12" borderId="39" xfId="4" applyNumberFormat="1" applyFont="1" applyFill="1" applyBorder="1" applyAlignment="1">
      <alignment horizontal="center" vertical="center" wrapText="1"/>
    </xf>
    <xf numFmtId="166" fontId="2" fillId="12" borderId="1" xfId="4" applyNumberFormat="1" applyFont="1" applyFill="1" applyBorder="1" applyAlignment="1">
      <alignment horizontal="center" vertical="center" wrapText="1"/>
    </xf>
    <xf numFmtId="2" fontId="2" fillId="12" borderId="39" xfId="4" applyNumberFormat="1" applyFont="1" applyFill="1" applyBorder="1" applyAlignment="1">
      <alignment horizontal="center" vertical="center" wrapText="1"/>
    </xf>
    <xf numFmtId="2" fontId="2" fillId="12" borderId="1" xfId="4" applyNumberFormat="1" applyFont="1" applyFill="1" applyBorder="1" applyAlignment="1">
      <alignment horizontal="center" vertical="center" wrapText="1"/>
    </xf>
    <xf numFmtId="0" fontId="29" fillId="12" borderId="57" xfId="0" applyFont="1" applyFill="1" applyBorder="1" applyAlignment="1">
      <alignment horizontal="center" vertical="center" wrapText="1"/>
    </xf>
    <xf numFmtId="0" fontId="29" fillId="12" borderId="23" xfId="0" applyFont="1" applyFill="1" applyBorder="1" applyAlignment="1">
      <alignment horizontal="center" vertical="center" wrapText="1"/>
    </xf>
    <xf numFmtId="168" fontId="29" fillId="12" borderId="58" xfId="0" applyNumberFormat="1" applyFont="1" applyFill="1" applyBorder="1" applyAlignment="1">
      <alignment horizontal="center" vertical="center" wrapText="1"/>
    </xf>
    <xf numFmtId="168" fontId="29" fillId="12" borderId="33" xfId="0" applyNumberFormat="1" applyFont="1" applyFill="1" applyBorder="1" applyAlignment="1">
      <alignment horizontal="center" vertical="center" wrapText="1"/>
    </xf>
    <xf numFmtId="0" fontId="2" fillId="12" borderId="39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39" xfId="4" applyFont="1" applyFill="1" applyBorder="1" applyAlignment="1">
      <alignment horizontal="center" vertical="center" wrapText="1"/>
    </xf>
    <xf numFmtId="0" fontId="2" fillId="12" borderId="1" xfId="4" applyFont="1" applyFill="1" applyBorder="1" applyAlignment="1">
      <alignment horizontal="center" vertical="center" wrapText="1"/>
    </xf>
    <xf numFmtId="1" fontId="2" fillId="12" borderId="39" xfId="4" applyNumberFormat="1" applyFont="1" applyFill="1" applyBorder="1" applyAlignment="1">
      <alignment horizontal="center" vertical="center" wrapText="1"/>
    </xf>
    <xf numFmtId="1" fontId="2" fillId="12" borderId="1" xfId="4" applyNumberFormat="1" applyFont="1" applyFill="1" applyBorder="1" applyAlignment="1">
      <alignment horizontal="center" vertical="center" wrapText="1"/>
    </xf>
    <xf numFmtId="0" fontId="2" fillId="12" borderId="38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vertical="center" wrapText="1" indent="1"/>
    </xf>
    <xf numFmtId="49" fontId="2" fillId="12" borderId="39" xfId="0" applyNumberFormat="1" applyFont="1" applyFill="1" applyBorder="1" applyAlignment="1">
      <alignment horizontal="center" vertical="center" wrapText="1"/>
    </xf>
    <xf numFmtId="0" fontId="6" fillId="4" borderId="13" xfId="5" applyFont="1" applyFill="1" applyBorder="1" applyAlignment="1">
      <alignment horizontal="left" vertical="center" wrapText="1" indent="1"/>
    </xf>
    <xf numFmtId="0" fontId="6" fillId="4" borderId="23" xfId="5" applyFont="1" applyFill="1" applyBorder="1" applyAlignment="1">
      <alignment horizontal="left" vertical="center" wrapText="1" indent="1"/>
    </xf>
    <xf numFmtId="0" fontId="5" fillId="0" borderId="6" xfId="5" applyFont="1" applyBorder="1" applyAlignment="1">
      <alignment horizontal="left" vertical="center" wrapText="1" indent="1"/>
    </xf>
    <xf numFmtId="0" fontId="5" fillId="0" borderId="7" xfId="5" applyFont="1" applyBorder="1" applyAlignment="1">
      <alignment horizontal="left" vertical="center" wrapText="1" indent="1"/>
    </xf>
    <xf numFmtId="0" fontId="6" fillId="0" borderId="6" xfId="5" applyFont="1" applyBorder="1" applyAlignment="1">
      <alignment horizontal="left" vertical="center" wrapText="1" indent="1"/>
    </xf>
    <xf numFmtId="0" fontId="6" fillId="0" borderId="7" xfId="5" applyFont="1" applyBorder="1" applyAlignment="1">
      <alignment horizontal="left" vertical="center" wrapText="1" indent="1"/>
    </xf>
    <xf numFmtId="0" fontId="6" fillId="0" borderId="0" xfId="5" applyFont="1" applyAlignment="1">
      <alignment horizontal="left" vertical="center" wrapText="1" indent="1"/>
    </xf>
    <xf numFmtId="0" fontId="6" fillId="0" borderId="13" xfId="5" applyFont="1" applyBorder="1" applyAlignment="1">
      <alignment horizontal="left" vertical="center" wrapText="1" indent="1"/>
    </xf>
    <xf numFmtId="0" fontId="6" fillId="0" borderId="22" xfId="5" applyFont="1" applyBorder="1" applyAlignment="1">
      <alignment horizontal="left" vertical="center" wrapText="1" indent="1"/>
    </xf>
    <xf numFmtId="0" fontId="6" fillId="0" borderId="23" xfId="5" applyFont="1" applyBorder="1" applyAlignment="1">
      <alignment horizontal="left" vertical="center" wrapText="1" indent="1"/>
    </xf>
    <xf numFmtId="0" fontId="2" fillId="0" borderId="13" xfId="5" applyFont="1" applyBorder="1" applyAlignment="1">
      <alignment horizontal="left" vertical="center" wrapText="1" indent="1"/>
    </xf>
    <xf numFmtId="0" fontId="2" fillId="0" borderId="23" xfId="5" applyFont="1" applyBorder="1" applyAlignment="1">
      <alignment horizontal="left" vertical="center" wrapText="1" indent="1"/>
    </xf>
    <xf numFmtId="0" fontId="2" fillId="0" borderId="22" xfId="5" applyFont="1" applyBorder="1" applyAlignment="1">
      <alignment horizontal="left" vertical="center" wrapText="1" indent="1"/>
    </xf>
    <xf numFmtId="0" fontId="37" fillId="0" borderId="0" xfId="5" applyFont="1" applyAlignment="1">
      <alignment horizontal="center" vertical="center" wrapText="1"/>
    </xf>
    <xf numFmtId="0" fontId="37" fillId="0" borderId="0" xfId="5" applyFont="1" applyAlignment="1">
      <alignment horizontal="center" vertical="center"/>
    </xf>
    <xf numFmtId="0" fontId="2" fillId="8" borderId="59" xfId="5" applyFont="1" applyFill="1" applyBorder="1" applyAlignment="1">
      <alignment horizontal="center" vertical="center" wrapText="1"/>
    </xf>
    <xf numFmtId="0" fontId="2" fillId="8" borderId="15" xfId="5" applyFont="1" applyFill="1" applyBorder="1" applyAlignment="1">
      <alignment horizontal="center" vertical="center" wrapText="1"/>
    </xf>
    <xf numFmtId="0" fontId="2" fillId="8" borderId="60" xfId="5" applyFont="1" applyFill="1" applyBorder="1" applyAlignment="1">
      <alignment horizontal="center" vertical="center"/>
    </xf>
    <xf numFmtId="0" fontId="2" fillId="8" borderId="10" xfId="5" applyFont="1" applyFill="1" applyBorder="1" applyAlignment="1">
      <alignment horizontal="center" vertical="center"/>
    </xf>
    <xf numFmtId="0" fontId="2" fillId="8" borderId="39" xfId="5" applyFont="1" applyFill="1" applyBorder="1" applyAlignment="1">
      <alignment horizontal="center" vertical="center" wrapText="1"/>
    </xf>
    <xf numFmtId="0" fontId="2" fillId="8" borderId="1" xfId="5" applyFont="1" applyFill="1" applyBorder="1" applyAlignment="1">
      <alignment horizontal="center" vertical="center" wrapText="1"/>
    </xf>
    <xf numFmtId="166" fontId="2" fillId="8" borderId="39" xfId="5" applyNumberFormat="1" applyFont="1" applyFill="1" applyBorder="1" applyAlignment="1">
      <alignment horizontal="center" vertical="center" wrapText="1"/>
    </xf>
    <xf numFmtId="166" fontId="2" fillId="8" borderId="1" xfId="5" applyNumberFormat="1" applyFont="1" applyFill="1" applyBorder="1" applyAlignment="1">
      <alignment horizontal="center" vertical="center" wrapText="1"/>
    </xf>
    <xf numFmtId="0" fontId="2" fillId="8" borderId="38" xfId="5" applyFont="1" applyFill="1" applyBorder="1" applyAlignment="1">
      <alignment horizontal="center" vertical="center" wrapText="1"/>
    </xf>
    <xf numFmtId="0" fontId="2" fillId="8" borderId="8" xfId="5" applyFont="1" applyFill="1" applyBorder="1" applyAlignment="1">
      <alignment horizontal="center" vertical="center" wrapText="1"/>
    </xf>
    <xf numFmtId="0" fontId="2" fillId="8" borderId="39" xfId="5" applyFont="1" applyFill="1" applyBorder="1" applyAlignment="1">
      <alignment horizontal="center" vertical="center"/>
    </xf>
    <xf numFmtId="0" fontId="2" fillId="8" borderId="1" xfId="5" applyFont="1" applyFill="1" applyBorder="1" applyAlignment="1">
      <alignment horizontal="center" vertical="center"/>
    </xf>
    <xf numFmtId="0" fontId="6" fillId="4" borderId="0" xfId="5" applyFont="1" applyFill="1" applyAlignment="1">
      <alignment horizontal="left" vertical="center" wrapText="1" indent="1"/>
    </xf>
    <xf numFmtId="0" fontId="6" fillId="4" borderId="7" xfId="5" applyFont="1" applyFill="1" applyBorder="1" applyAlignment="1">
      <alignment horizontal="left" vertical="center" wrapText="1" indent="1"/>
    </xf>
    <xf numFmtId="0" fontId="6" fillId="4" borderId="6" xfId="5" applyFont="1" applyFill="1" applyBorder="1" applyAlignment="1">
      <alignment horizontal="left" vertical="center" wrapText="1" indent="1"/>
    </xf>
    <xf numFmtId="0" fontId="2" fillId="4" borderId="13" xfId="5" applyFont="1" applyFill="1" applyBorder="1" applyAlignment="1">
      <alignment horizontal="left" vertical="center" wrapText="1" indent="1"/>
    </xf>
    <xf numFmtId="0" fontId="2" fillId="4" borderId="22" xfId="5" applyFont="1" applyFill="1" applyBorder="1" applyAlignment="1">
      <alignment horizontal="left" vertical="center" wrapText="1" indent="1"/>
    </xf>
    <xf numFmtId="0" fontId="2" fillId="4" borderId="23" xfId="5" applyFont="1" applyFill="1" applyBorder="1" applyAlignment="1">
      <alignment horizontal="left" vertical="center" wrapText="1" indent="1"/>
    </xf>
    <xf numFmtId="0" fontId="6" fillId="4" borderId="22" xfId="5" applyFont="1" applyFill="1" applyBorder="1" applyAlignment="1">
      <alignment horizontal="left" vertical="center" wrapText="1" indent="1"/>
    </xf>
    <xf numFmtId="0" fontId="1" fillId="0" borderId="23" xfId="5" applyBorder="1" applyAlignment="1">
      <alignment horizontal="left" vertical="center" wrapText="1"/>
    </xf>
    <xf numFmtId="0" fontId="6" fillId="4" borderId="9" xfId="5" applyFont="1" applyFill="1" applyBorder="1" applyAlignment="1">
      <alignment horizontal="left" vertical="center" wrapText="1"/>
    </xf>
    <xf numFmtId="0" fontId="6" fillId="4" borderId="61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3" fillId="0" borderId="13" xfId="5" applyFont="1" applyBorder="1" applyAlignment="1">
      <alignment horizontal="left" vertical="center" wrapText="1" indent="1"/>
    </xf>
    <xf numFmtId="0" fontId="3" fillId="0" borderId="22" xfId="5" applyFont="1" applyBorder="1" applyAlignment="1">
      <alignment horizontal="left" vertical="center" wrapText="1" indent="1"/>
    </xf>
    <xf numFmtId="0" fontId="3" fillId="0" borderId="23" xfId="5" applyFont="1" applyBorder="1" applyAlignment="1">
      <alignment horizontal="left" vertical="center" wrapText="1" indent="1"/>
    </xf>
    <xf numFmtId="0" fontId="5" fillId="0" borderId="13" xfId="5" applyFont="1" applyBorder="1" applyAlignment="1">
      <alignment horizontal="left" vertical="center" wrapText="1" indent="1"/>
    </xf>
    <xf numFmtId="0" fontId="5" fillId="0" borderId="23" xfId="5" applyFont="1" applyBorder="1" applyAlignment="1">
      <alignment horizontal="left" vertical="center" wrapText="1" indent="1"/>
    </xf>
    <xf numFmtId="0" fontId="6" fillId="0" borderId="13" xfId="5" applyFont="1" applyBorder="1" applyAlignment="1">
      <alignment horizontal="center" vertical="center" wrapText="1"/>
    </xf>
    <xf numFmtId="0" fontId="6" fillId="0" borderId="23" xfId="5" applyFont="1" applyBorder="1" applyAlignment="1">
      <alignment horizontal="center" vertical="center" wrapText="1"/>
    </xf>
    <xf numFmtId="0" fontId="29" fillId="8" borderId="39" xfId="5" applyFont="1" applyFill="1" applyBorder="1" applyAlignment="1">
      <alignment horizontal="center" vertical="center"/>
    </xf>
    <xf numFmtId="49" fontId="2" fillId="8" borderId="39" xfId="5" applyNumberFormat="1" applyFont="1" applyFill="1" applyBorder="1" applyAlignment="1">
      <alignment horizontal="center" vertical="center" wrapText="1"/>
    </xf>
    <xf numFmtId="0" fontId="5" fillId="0" borderId="8" xfId="5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12" fillId="0" borderId="9" xfId="1" applyBorder="1" applyAlignment="1" applyProtection="1">
      <alignment horizontal="center" vertical="center" wrapText="1"/>
    </xf>
    <xf numFmtId="0" fontId="12" fillId="0" borderId="61" xfId="1" applyBorder="1" applyAlignment="1" applyProtection="1">
      <alignment horizontal="center" vertical="center" wrapText="1"/>
    </xf>
    <xf numFmtId="0" fontId="12" fillId="0" borderId="19" xfId="1" applyBorder="1" applyAlignment="1" applyProtection="1">
      <alignment horizontal="center" vertical="center" wrapText="1"/>
    </xf>
    <xf numFmtId="0" fontId="5" fillId="0" borderId="9" xfId="5" applyFont="1" applyBorder="1" applyAlignment="1">
      <alignment horizontal="left" vertical="center" wrapText="1"/>
    </xf>
    <xf numFmtId="0" fontId="5" fillId="0" borderId="61" xfId="5" applyFont="1" applyBorder="1" applyAlignment="1">
      <alignment horizontal="left" vertical="center" wrapText="1"/>
    </xf>
    <xf numFmtId="0" fontId="5" fillId="0" borderId="19" xfId="5" applyFont="1" applyBorder="1" applyAlignment="1">
      <alignment horizontal="left" vertical="center" wrapText="1"/>
    </xf>
    <xf numFmtId="0" fontId="5" fillId="0" borderId="8" xfId="5" applyFont="1" applyBorder="1" applyAlignment="1">
      <alignment horizontal="left" wrapText="1"/>
    </xf>
    <xf numFmtId="0" fontId="6" fillId="8" borderId="39" xfId="5" applyFont="1" applyFill="1" applyBorder="1" applyAlignment="1">
      <alignment horizontal="center" vertical="center" wrapText="1"/>
    </xf>
    <xf numFmtId="0" fontId="6" fillId="8" borderId="1" xfId="5" applyFont="1" applyFill="1" applyBorder="1" applyAlignment="1">
      <alignment horizontal="center" vertical="center" wrapText="1"/>
    </xf>
    <xf numFmtId="2" fontId="3" fillId="8" borderId="38" xfId="5" applyNumberFormat="1" applyFont="1" applyFill="1" applyBorder="1" applyAlignment="1">
      <alignment horizontal="center" vertical="center" wrapText="1"/>
    </xf>
    <xf numFmtId="2" fontId="3" fillId="8" borderId="8" xfId="5" applyNumberFormat="1" applyFont="1" applyFill="1" applyBorder="1" applyAlignment="1">
      <alignment horizontal="center" vertical="center" wrapText="1"/>
    </xf>
    <xf numFmtId="0" fontId="37" fillId="0" borderId="0" xfId="5" applyFont="1" applyAlignment="1">
      <alignment horizontal="center" wrapText="1"/>
    </xf>
    <xf numFmtId="0" fontId="37" fillId="0" borderId="62" xfId="5" applyFont="1" applyBorder="1" applyAlignment="1">
      <alignment horizontal="center" wrapText="1"/>
    </xf>
    <xf numFmtId="2" fontId="3" fillId="8" borderId="40" xfId="5" applyNumberFormat="1" applyFont="1" applyFill="1" applyBorder="1" applyAlignment="1">
      <alignment horizontal="center" vertical="center" wrapText="1"/>
    </xf>
    <xf numFmtId="2" fontId="3" fillId="8" borderId="12" xfId="5" applyNumberFormat="1" applyFont="1" applyFill="1" applyBorder="1" applyAlignment="1">
      <alignment horizontal="center" vertical="center" wrapText="1"/>
    </xf>
    <xf numFmtId="2" fontId="3" fillId="8" borderId="39" xfId="5" applyNumberFormat="1" applyFont="1" applyFill="1" applyBorder="1" applyAlignment="1">
      <alignment horizontal="center" vertical="center" wrapText="1"/>
    </xf>
    <xf numFmtId="2" fontId="3" fillId="8" borderId="1" xfId="5" applyNumberFormat="1" applyFont="1" applyFill="1" applyBorder="1" applyAlignment="1">
      <alignment horizontal="center" vertical="center" wrapText="1"/>
    </xf>
    <xf numFmtId="0" fontId="2" fillId="8" borderId="63" xfId="5" applyFont="1" applyFill="1" applyBorder="1" applyAlignment="1">
      <alignment horizontal="center" vertical="center" wrapText="1"/>
    </xf>
    <xf numFmtId="0" fontId="2" fillId="8" borderId="64" xfId="5" applyFont="1" applyFill="1" applyBorder="1" applyAlignment="1">
      <alignment horizontal="center" vertical="center" wrapText="1"/>
    </xf>
    <xf numFmtId="0" fontId="2" fillId="8" borderId="65" xfId="5" applyFont="1" applyFill="1" applyBorder="1" applyAlignment="1">
      <alignment horizontal="center" vertical="center" wrapText="1"/>
    </xf>
    <xf numFmtId="2" fontId="3" fillId="8" borderId="60" xfId="5" applyNumberFormat="1" applyFont="1" applyFill="1" applyBorder="1" applyAlignment="1">
      <alignment horizontal="center" vertical="center" wrapText="1"/>
    </xf>
    <xf numFmtId="2" fontId="3" fillId="8" borderId="10" xfId="5" applyNumberFormat="1" applyFont="1" applyFill="1" applyBorder="1" applyAlignment="1">
      <alignment horizontal="center" vertical="center" wrapText="1"/>
    </xf>
    <xf numFmtId="0" fontId="2" fillId="8" borderId="60" xfId="5" applyFont="1" applyFill="1" applyBorder="1" applyAlignment="1">
      <alignment horizontal="center" vertical="center" wrapText="1"/>
    </xf>
    <xf numFmtId="0" fontId="2" fillId="8" borderId="10" xfId="5" applyFont="1" applyFill="1" applyBorder="1" applyAlignment="1">
      <alignment horizontal="center" vertical="center" wrapText="1"/>
    </xf>
    <xf numFmtId="0" fontId="2" fillId="8" borderId="20" xfId="5" applyFont="1" applyFill="1" applyBorder="1" applyAlignment="1">
      <alignment horizontal="center" vertical="center" wrapText="1"/>
    </xf>
    <xf numFmtId="0" fontId="14" fillId="0" borderId="0" xfId="5" applyFont="1" applyAlignment="1">
      <alignment horizontal="center" vertical="center" wrapText="1"/>
    </xf>
    <xf numFmtId="0" fontId="14" fillId="0" borderId="0" xfId="5" applyFont="1" applyAlignment="1">
      <alignment horizontal="center" vertical="center"/>
    </xf>
    <xf numFmtId="166" fontId="3" fillId="8" borderId="20" xfId="5" applyNumberFormat="1" applyFont="1" applyFill="1" applyBorder="1" applyAlignment="1">
      <alignment horizontal="center" vertical="center" wrapText="1"/>
    </xf>
    <xf numFmtId="0" fontId="2" fillId="8" borderId="20" xfId="5" applyFont="1" applyFill="1" applyBorder="1" applyAlignment="1">
      <alignment horizontal="center" vertical="center"/>
    </xf>
    <xf numFmtId="0" fontId="5" fillId="8" borderId="20" xfId="5" applyFont="1" applyFill="1" applyBorder="1" applyAlignment="1">
      <alignment horizontal="center" vertical="center"/>
    </xf>
    <xf numFmtId="0" fontId="6" fillId="8" borderId="20" xfId="5" applyFont="1" applyFill="1" applyBorder="1"/>
    <xf numFmtId="0" fontId="5" fillId="8" borderId="20" xfId="5" applyFont="1" applyFill="1" applyBorder="1" applyAlignment="1">
      <alignment horizontal="center" vertical="center" wrapText="1"/>
    </xf>
    <xf numFmtId="0" fontId="6" fillId="0" borderId="14" xfId="5" applyFont="1" applyBorder="1" applyAlignment="1">
      <alignment horizontal="left" vertical="center" wrapText="1" indent="1"/>
    </xf>
    <xf numFmtId="0" fontId="6" fillId="0" borderId="3" xfId="5" applyFont="1" applyBorder="1" applyAlignment="1">
      <alignment horizontal="center" vertical="center"/>
    </xf>
    <xf numFmtId="0" fontId="25" fillId="0" borderId="14" xfId="5" applyFont="1" applyBorder="1" applyAlignment="1">
      <alignment horizontal="left" vertical="center" wrapText="1" indent="1"/>
    </xf>
    <xf numFmtId="0" fontId="6" fillId="0" borderId="22" xfId="5" applyFont="1" applyBorder="1" applyAlignment="1">
      <alignment horizontal="center" vertical="center" wrapText="1"/>
    </xf>
    <xf numFmtId="0" fontId="25" fillId="0" borderId="23" xfId="5" applyFont="1" applyBorder="1" applyAlignment="1">
      <alignment horizontal="left" vertical="center" wrapText="1" indent="1"/>
    </xf>
    <xf numFmtId="0" fontId="36" fillId="0" borderId="32" xfId="5" applyFont="1" applyBorder="1" applyAlignment="1">
      <alignment horizontal="center" vertical="center" wrapText="1"/>
    </xf>
    <xf numFmtId="0" fontId="36" fillId="0" borderId="0" xfId="5" applyFont="1" applyAlignment="1">
      <alignment horizontal="center" vertical="center"/>
    </xf>
    <xf numFmtId="0" fontId="1" fillId="8" borderId="20" xfId="5" applyFill="1" applyBorder="1" applyAlignment="1">
      <alignment horizontal="center" vertical="center" wrapText="1"/>
    </xf>
    <xf numFmtId="0" fontId="1" fillId="8" borderId="20" xfId="5" applyFill="1" applyBorder="1" applyAlignment="1">
      <alignment horizontal="center"/>
    </xf>
    <xf numFmtId="0" fontId="3" fillId="8" borderId="20" xfId="5" applyFont="1" applyFill="1" applyBorder="1" applyAlignment="1">
      <alignment horizontal="center" vertical="center"/>
    </xf>
    <xf numFmtId="0" fontId="29" fillId="13" borderId="57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36" fillId="0" borderId="66" xfId="5" applyFont="1" applyBorder="1" applyAlignment="1">
      <alignment horizontal="center" vertical="center"/>
    </xf>
    <xf numFmtId="0" fontId="2" fillId="8" borderId="63" xfId="5" applyFont="1" applyFill="1" applyBorder="1" applyAlignment="1">
      <alignment horizontal="center" vertical="center"/>
    </xf>
    <xf numFmtId="0" fontId="2" fillId="8" borderId="64" xfId="5" applyFont="1" applyFill="1" applyBorder="1" applyAlignment="1">
      <alignment horizontal="center" vertical="center"/>
    </xf>
    <xf numFmtId="0" fontId="29" fillId="8" borderId="65" xfId="5" applyFont="1" applyFill="1" applyBorder="1" applyAlignment="1">
      <alignment horizontal="center" vertical="center"/>
    </xf>
    <xf numFmtId="0" fontId="29" fillId="8" borderId="67" xfId="5" applyFont="1" applyFill="1" applyBorder="1" applyAlignment="1">
      <alignment horizontal="center" vertical="center"/>
    </xf>
    <xf numFmtId="0" fontId="29" fillId="8" borderId="37" xfId="5" applyFont="1" applyFill="1" applyBorder="1" applyAlignment="1">
      <alignment horizontal="center" vertical="center"/>
    </xf>
    <xf numFmtId="49" fontId="2" fillId="8" borderId="65" xfId="5" applyNumberFormat="1" applyFont="1" applyFill="1" applyBorder="1" applyAlignment="1">
      <alignment horizontal="center" vertical="center" wrapText="1"/>
    </xf>
    <xf numFmtId="49" fontId="2" fillId="8" borderId="67" xfId="5" applyNumberFormat="1" applyFont="1" applyFill="1" applyBorder="1" applyAlignment="1">
      <alignment horizontal="center" vertical="center" wrapText="1"/>
    </xf>
    <xf numFmtId="49" fontId="2" fillId="8" borderId="37" xfId="5" applyNumberFormat="1" applyFont="1" applyFill="1" applyBorder="1" applyAlignment="1">
      <alignment horizontal="center" vertical="center" wrapText="1"/>
    </xf>
    <xf numFmtId="166" fontId="2" fillId="8" borderId="63" xfId="5" applyNumberFormat="1" applyFont="1" applyFill="1" applyBorder="1" applyAlignment="1">
      <alignment horizontal="center" vertical="center" wrapText="1"/>
    </xf>
    <xf numFmtId="166" fontId="2" fillId="8" borderId="64" xfId="5" applyNumberFormat="1" applyFont="1" applyFill="1" applyBorder="1" applyAlignment="1">
      <alignment horizontal="center" vertical="center" wrapText="1"/>
    </xf>
    <xf numFmtId="0" fontId="6" fillId="0" borderId="9" xfId="5" applyFont="1" applyBorder="1" applyAlignment="1">
      <alignment horizontal="left" vertical="center" wrapText="1" indent="1"/>
    </xf>
    <xf numFmtId="0" fontId="6" fillId="0" borderId="19" xfId="5" applyFont="1" applyBorder="1" applyAlignment="1">
      <alignment horizontal="left" vertical="center" wrapText="1" indent="1"/>
    </xf>
    <xf numFmtId="0" fontId="1" fillId="0" borderId="0" xfId="5" applyAlignment="1">
      <alignment horizontal="left" vertical="center" wrapText="1" indent="1"/>
    </xf>
    <xf numFmtId="0" fontId="1" fillId="0" borderId="7" xfId="5" applyBorder="1" applyAlignment="1">
      <alignment horizontal="left" vertical="center" wrapText="1" indent="1"/>
    </xf>
    <xf numFmtId="0" fontId="36" fillId="0" borderId="65" xfId="5" applyFont="1" applyBorder="1" applyAlignment="1">
      <alignment horizontal="center" vertical="center" wrapText="1"/>
    </xf>
    <xf numFmtId="0" fontId="36" fillId="0" borderId="67" xfId="5" applyFont="1" applyBorder="1" applyAlignment="1">
      <alignment horizontal="center" vertical="center" wrapText="1"/>
    </xf>
    <xf numFmtId="166" fontId="2" fillId="8" borderId="68" xfId="5" applyNumberFormat="1" applyFont="1" applyFill="1" applyBorder="1" applyAlignment="1">
      <alignment horizontal="center" vertical="center" wrapText="1"/>
    </xf>
    <xf numFmtId="166" fontId="2" fillId="8" borderId="69" xfId="5" applyNumberFormat="1" applyFont="1" applyFill="1" applyBorder="1" applyAlignment="1">
      <alignment horizontal="center" vertical="center" wrapText="1"/>
    </xf>
    <xf numFmtId="0" fontId="2" fillId="8" borderId="65" xfId="5" applyFont="1" applyFill="1" applyBorder="1" applyAlignment="1">
      <alignment horizontal="center" vertical="center"/>
    </xf>
    <xf numFmtId="0" fontId="2" fillId="8" borderId="70" xfId="5" applyFont="1" applyFill="1" applyBorder="1" applyAlignment="1">
      <alignment horizontal="center" vertical="center"/>
    </xf>
    <xf numFmtId="0" fontId="2" fillId="8" borderId="71" xfId="5" applyFont="1" applyFill="1" applyBorder="1" applyAlignment="1">
      <alignment horizontal="center" vertical="center"/>
    </xf>
    <xf numFmtId="0" fontId="2" fillId="8" borderId="37" xfId="5" applyFont="1" applyFill="1" applyBorder="1" applyAlignment="1">
      <alignment horizontal="center" vertical="center"/>
    </xf>
    <xf numFmtId="0" fontId="3" fillId="8" borderId="40" xfId="5" applyFont="1" applyFill="1" applyBorder="1" applyAlignment="1">
      <alignment horizontal="center" vertical="center" wrapText="1"/>
    </xf>
    <xf numFmtId="0" fontId="5" fillId="8" borderId="12" xfId="5" applyFont="1" applyFill="1" applyBorder="1" applyAlignment="1">
      <alignment horizontal="center" vertical="center" wrapText="1"/>
    </xf>
    <xf numFmtId="0" fontId="3" fillId="8" borderId="39" xfId="5" applyFont="1" applyFill="1" applyBorder="1" applyAlignment="1">
      <alignment horizontal="center" vertical="center"/>
    </xf>
    <xf numFmtId="0" fontId="5" fillId="8" borderId="39" xfId="5" applyFont="1" applyFill="1" applyBorder="1" applyAlignment="1">
      <alignment horizontal="center" vertical="center"/>
    </xf>
    <xf numFmtId="0" fontId="5" fillId="8" borderId="38" xfId="5" applyFont="1" applyFill="1" applyBorder="1" applyAlignment="1">
      <alignment horizontal="center" vertical="center"/>
    </xf>
    <xf numFmtId="0" fontId="3" fillId="0" borderId="0" xfId="5" applyFont="1" applyAlignment="1">
      <alignment horizontal="left" indent="1"/>
    </xf>
    <xf numFmtId="0" fontId="5" fillId="0" borderId="0" xfId="5" applyFont="1" applyAlignment="1">
      <alignment horizontal="left" indent="1"/>
    </xf>
    <xf numFmtId="0" fontId="3" fillId="0" borderId="0" xfId="5" applyFont="1" applyAlignment="1">
      <alignment horizontal="left" vertical="justify" indent="1"/>
    </xf>
    <xf numFmtId="0" fontId="5" fillId="0" borderId="0" xfId="5" applyFont="1" applyAlignment="1">
      <alignment horizontal="left" vertical="justify" indent="1"/>
    </xf>
    <xf numFmtId="0" fontId="41" fillId="0" borderId="0" xfId="5" applyFont="1" applyAlignment="1">
      <alignment horizontal="center" vertical="center" wrapText="1"/>
    </xf>
    <xf numFmtId="0" fontId="43" fillId="3" borderId="0" xfId="5" applyFont="1" applyFill="1" applyAlignment="1">
      <alignment horizontal="left" vertical="center" wrapText="1"/>
    </xf>
    <xf numFmtId="0" fontId="43" fillId="0" borderId="0" xfId="5" applyFont="1" applyAlignment="1">
      <alignment vertical="center" wrapText="1"/>
    </xf>
    <xf numFmtId="0" fontId="65" fillId="14" borderId="45" xfId="5" applyFont="1" applyFill="1" applyBorder="1" applyAlignment="1">
      <alignment horizontal="center" vertical="center"/>
    </xf>
    <xf numFmtId="0" fontId="65" fillId="14" borderId="72" xfId="5" applyFont="1" applyFill="1" applyBorder="1" applyAlignment="1">
      <alignment horizontal="center" vertical="center"/>
    </xf>
    <xf numFmtId="0" fontId="65" fillId="13" borderId="42" xfId="5" applyFont="1" applyFill="1" applyBorder="1" applyAlignment="1">
      <alignment horizontal="center" vertical="center" wrapText="1"/>
    </xf>
    <xf numFmtId="0" fontId="65" fillId="13" borderId="43" xfId="5" applyFont="1" applyFill="1" applyBorder="1" applyAlignment="1">
      <alignment horizontal="center" vertical="center" wrapText="1"/>
    </xf>
    <xf numFmtId="0" fontId="65" fillId="9" borderId="41" xfId="5" applyFont="1" applyFill="1" applyBorder="1" applyAlignment="1">
      <alignment horizontal="center" vertical="center" wrapText="1"/>
    </xf>
    <xf numFmtId="0" fontId="65" fillId="9" borderId="43" xfId="5" applyFont="1" applyFill="1" applyBorder="1" applyAlignment="1">
      <alignment horizontal="center" vertical="center" wrapText="1"/>
    </xf>
    <xf numFmtId="0" fontId="65" fillId="15" borderId="41" xfId="5" applyFont="1" applyFill="1" applyBorder="1" applyAlignment="1">
      <alignment horizontal="center" vertical="center" wrapText="1"/>
    </xf>
    <xf numFmtId="0" fontId="65" fillId="15" borderId="43" xfId="5" applyFont="1" applyFill="1" applyBorder="1" applyAlignment="1">
      <alignment horizontal="center" vertical="center" wrapText="1"/>
    </xf>
    <xf numFmtId="0" fontId="64" fillId="13" borderId="0" xfId="5" applyFont="1" applyFill="1" applyAlignment="1">
      <alignment horizontal="left" vertical="top" wrapText="1"/>
    </xf>
    <xf numFmtId="0" fontId="64" fillId="9" borderId="0" xfId="5" applyFont="1" applyFill="1" applyAlignment="1">
      <alignment horizontal="left" vertical="top" wrapText="1"/>
    </xf>
    <xf numFmtId="0" fontId="64" fillId="15" borderId="0" xfId="5" applyFont="1" applyFill="1" applyAlignment="1">
      <alignment horizontal="left" vertical="top" wrapText="1"/>
    </xf>
    <xf numFmtId="0" fontId="63" fillId="13" borderId="0" xfId="5" applyFont="1" applyFill="1" applyAlignment="1">
      <alignment horizontal="left" vertical="top" wrapText="1"/>
    </xf>
    <xf numFmtId="0" fontId="63" fillId="13" borderId="0" xfId="5" applyFont="1" applyFill="1" applyAlignment="1">
      <alignment horizontal="center" vertical="top"/>
    </xf>
    <xf numFmtId="0" fontId="63" fillId="9" borderId="0" xfId="5" applyFont="1" applyFill="1" applyAlignment="1">
      <alignment horizontal="left" vertical="top" wrapText="1"/>
    </xf>
    <xf numFmtId="0" fontId="63" fillId="9" borderId="0" xfId="5" applyFont="1" applyFill="1" applyAlignment="1">
      <alignment horizontal="center" vertical="top"/>
    </xf>
    <xf numFmtId="0" fontId="63" fillId="15" borderId="0" xfId="5" applyFont="1" applyFill="1" applyAlignment="1">
      <alignment horizontal="left" vertical="top" wrapText="1"/>
    </xf>
  </cellXfs>
  <cellStyles count="7">
    <cellStyle name="Standard_VerrPreise 01-05-2008" xfId="3"/>
    <cellStyle name="Гиперссылка" xfId="1" builtinId="8"/>
    <cellStyle name="Денежный" xfId="6" builtinId="4"/>
    <cellStyle name="Обычный" xfId="0" builtinId="0"/>
    <cellStyle name="Обычный 2" xfId="4"/>
    <cellStyle name="Обычный 2 2" xfId="5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9" Type="http://schemas.openxmlformats.org/officeDocument/2006/relationships/image" Target="../media/image51.jpeg"/><Relationship Id="rId21" Type="http://schemas.openxmlformats.org/officeDocument/2006/relationships/image" Target="../media/image33.jpeg"/><Relationship Id="rId34" Type="http://schemas.openxmlformats.org/officeDocument/2006/relationships/image" Target="../media/image46.jpeg"/><Relationship Id="rId42" Type="http://schemas.openxmlformats.org/officeDocument/2006/relationships/image" Target="../media/image54.jpeg"/><Relationship Id="rId47" Type="http://schemas.openxmlformats.org/officeDocument/2006/relationships/image" Target="../media/image59.jpeg"/><Relationship Id="rId50" Type="http://schemas.openxmlformats.org/officeDocument/2006/relationships/image" Target="../media/image62.jpeg"/><Relationship Id="rId55" Type="http://schemas.openxmlformats.org/officeDocument/2006/relationships/image" Target="../media/image67.jpeg"/><Relationship Id="rId63" Type="http://schemas.openxmlformats.org/officeDocument/2006/relationships/image" Target="../media/image75.jpeg"/><Relationship Id="rId68" Type="http://schemas.openxmlformats.org/officeDocument/2006/relationships/image" Target="../media/image80.jpeg"/><Relationship Id="rId76" Type="http://schemas.openxmlformats.org/officeDocument/2006/relationships/image" Target="../media/image88.jpeg"/><Relationship Id="rId84" Type="http://schemas.openxmlformats.org/officeDocument/2006/relationships/image" Target="../media/image96.jpeg"/><Relationship Id="rId7" Type="http://schemas.openxmlformats.org/officeDocument/2006/relationships/image" Target="../media/image19.jpeg"/><Relationship Id="rId71" Type="http://schemas.openxmlformats.org/officeDocument/2006/relationships/image" Target="../media/image83.jpeg"/><Relationship Id="rId2" Type="http://schemas.openxmlformats.org/officeDocument/2006/relationships/image" Target="../media/image14.jpeg"/><Relationship Id="rId16" Type="http://schemas.openxmlformats.org/officeDocument/2006/relationships/image" Target="../media/image28.jpeg"/><Relationship Id="rId29" Type="http://schemas.openxmlformats.org/officeDocument/2006/relationships/image" Target="../media/image41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32" Type="http://schemas.openxmlformats.org/officeDocument/2006/relationships/image" Target="../media/image44.jpeg"/><Relationship Id="rId37" Type="http://schemas.openxmlformats.org/officeDocument/2006/relationships/image" Target="../media/image49.jpeg"/><Relationship Id="rId40" Type="http://schemas.openxmlformats.org/officeDocument/2006/relationships/image" Target="../media/image52.jpeg"/><Relationship Id="rId45" Type="http://schemas.openxmlformats.org/officeDocument/2006/relationships/image" Target="../media/image57.jpeg"/><Relationship Id="rId53" Type="http://schemas.openxmlformats.org/officeDocument/2006/relationships/image" Target="../media/image65.jpeg"/><Relationship Id="rId58" Type="http://schemas.openxmlformats.org/officeDocument/2006/relationships/image" Target="../media/image70.jpeg"/><Relationship Id="rId66" Type="http://schemas.openxmlformats.org/officeDocument/2006/relationships/image" Target="../media/image78.jpeg"/><Relationship Id="rId74" Type="http://schemas.openxmlformats.org/officeDocument/2006/relationships/image" Target="../media/image86.jpeg"/><Relationship Id="rId79" Type="http://schemas.openxmlformats.org/officeDocument/2006/relationships/image" Target="../media/image91.jpeg"/><Relationship Id="rId5" Type="http://schemas.openxmlformats.org/officeDocument/2006/relationships/image" Target="../media/image17.jpeg"/><Relationship Id="rId61" Type="http://schemas.openxmlformats.org/officeDocument/2006/relationships/image" Target="../media/image73.jpeg"/><Relationship Id="rId82" Type="http://schemas.openxmlformats.org/officeDocument/2006/relationships/image" Target="../media/image94.pn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31" Type="http://schemas.openxmlformats.org/officeDocument/2006/relationships/image" Target="../media/image43.jpeg"/><Relationship Id="rId44" Type="http://schemas.openxmlformats.org/officeDocument/2006/relationships/image" Target="../media/image56.jpeg"/><Relationship Id="rId52" Type="http://schemas.openxmlformats.org/officeDocument/2006/relationships/image" Target="../media/image64.jpeg"/><Relationship Id="rId60" Type="http://schemas.openxmlformats.org/officeDocument/2006/relationships/image" Target="../media/image72.jpeg"/><Relationship Id="rId65" Type="http://schemas.openxmlformats.org/officeDocument/2006/relationships/image" Target="../media/image77.jpeg"/><Relationship Id="rId73" Type="http://schemas.openxmlformats.org/officeDocument/2006/relationships/image" Target="../media/image85.jpeg"/><Relationship Id="rId78" Type="http://schemas.openxmlformats.org/officeDocument/2006/relationships/image" Target="../media/image90.jpeg"/><Relationship Id="rId81" Type="http://schemas.openxmlformats.org/officeDocument/2006/relationships/image" Target="../media/image93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30" Type="http://schemas.openxmlformats.org/officeDocument/2006/relationships/image" Target="../media/image42.jpeg"/><Relationship Id="rId35" Type="http://schemas.openxmlformats.org/officeDocument/2006/relationships/image" Target="../media/image47.jpeg"/><Relationship Id="rId43" Type="http://schemas.openxmlformats.org/officeDocument/2006/relationships/image" Target="../media/image55.jpeg"/><Relationship Id="rId48" Type="http://schemas.openxmlformats.org/officeDocument/2006/relationships/image" Target="../media/image60.jpeg"/><Relationship Id="rId56" Type="http://schemas.openxmlformats.org/officeDocument/2006/relationships/image" Target="../media/image68.jpeg"/><Relationship Id="rId64" Type="http://schemas.openxmlformats.org/officeDocument/2006/relationships/image" Target="../media/image76.jpeg"/><Relationship Id="rId69" Type="http://schemas.openxmlformats.org/officeDocument/2006/relationships/image" Target="../media/image81.jpeg"/><Relationship Id="rId77" Type="http://schemas.openxmlformats.org/officeDocument/2006/relationships/image" Target="../media/image89.jpeg"/><Relationship Id="rId8" Type="http://schemas.openxmlformats.org/officeDocument/2006/relationships/image" Target="../media/image20.jpeg"/><Relationship Id="rId51" Type="http://schemas.openxmlformats.org/officeDocument/2006/relationships/image" Target="../media/image63.jpeg"/><Relationship Id="rId72" Type="http://schemas.openxmlformats.org/officeDocument/2006/relationships/image" Target="../media/image84.jpeg"/><Relationship Id="rId80" Type="http://schemas.openxmlformats.org/officeDocument/2006/relationships/image" Target="../media/image92.jpeg"/><Relationship Id="rId3" Type="http://schemas.openxmlformats.org/officeDocument/2006/relationships/image" Target="../media/image15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33" Type="http://schemas.openxmlformats.org/officeDocument/2006/relationships/image" Target="../media/image45.jpeg"/><Relationship Id="rId38" Type="http://schemas.openxmlformats.org/officeDocument/2006/relationships/image" Target="../media/image50.jpeg"/><Relationship Id="rId46" Type="http://schemas.openxmlformats.org/officeDocument/2006/relationships/image" Target="../media/image58.jpeg"/><Relationship Id="rId59" Type="http://schemas.openxmlformats.org/officeDocument/2006/relationships/image" Target="../media/image71.jpeg"/><Relationship Id="rId67" Type="http://schemas.openxmlformats.org/officeDocument/2006/relationships/image" Target="../media/image79.jpeg"/><Relationship Id="rId20" Type="http://schemas.openxmlformats.org/officeDocument/2006/relationships/image" Target="../media/image32.jpeg"/><Relationship Id="rId41" Type="http://schemas.openxmlformats.org/officeDocument/2006/relationships/image" Target="../media/image53.jpeg"/><Relationship Id="rId54" Type="http://schemas.openxmlformats.org/officeDocument/2006/relationships/image" Target="../media/image66.jpeg"/><Relationship Id="rId62" Type="http://schemas.openxmlformats.org/officeDocument/2006/relationships/image" Target="../media/image74.jpeg"/><Relationship Id="rId70" Type="http://schemas.openxmlformats.org/officeDocument/2006/relationships/image" Target="../media/image82.jpeg"/><Relationship Id="rId75" Type="http://schemas.openxmlformats.org/officeDocument/2006/relationships/image" Target="../media/image87.jpeg"/><Relationship Id="rId83" Type="http://schemas.openxmlformats.org/officeDocument/2006/relationships/image" Target="../media/image95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36" Type="http://schemas.openxmlformats.org/officeDocument/2006/relationships/image" Target="../media/image48.jpeg"/><Relationship Id="rId49" Type="http://schemas.openxmlformats.org/officeDocument/2006/relationships/image" Target="../media/image61.jpeg"/><Relationship Id="rId57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609600</xdr:colOff>
      <xdr:row>1</xdr:row>
      <xdr:rowOff>0</xdr:rowOff>
    </xdr:from>
    <xdr:to>
      <xdr:col>10</xdr:col>
      <xdr:colOff>742950</xdr:colOff>
      <xdr:row>2</xdr:row>
      <xdr:rowOff>0</xdr:rowOff>
    </xdr:to>
    <xdr:pic>
      <xdr:nvPicPr>
        <xdr:cNvPr id="1025" name="Рисунок 38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1925"/>
          <a:ext cx="1524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</xdr:row>
      <xdr:rowOff>49578</xdr:rowOff>
    </xdr:from>
    <xdr:to>
      <xdr:col>5</xdr:col>
      <xdr:colOff>282711</xdr:colOff>
      <xdr:row>11</xdr:row>
      <xdr:rowOff>494208</xdr:rowOff>
    </xdr:to>
    <xdr:sp macro="[0]!SelectPos" textlink="">
      <xdr:nvSpPr>
        <xdr:cNvPr id="9" name="TextBox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67835" y="2174213"/>
          <a:ext cx="1143323" cy="4446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000" b="1" u="sng">
              <a:latin typeface="Arial" panose="020B0604020202020204" pitchFamily="34" charset="0"/>
              <a:cs typeface="Arial" panose="020B0604020202020204" pitchFamily="34" charset="0"/>
            </a:rPr>
            <a:t>Выбрать продукцию</a:t>
          </a:r>
        </a:p>
      </xdr:txBody>
    </xdr:sp>
    <xdr:clientData/>
  </xdr:twoCellAnchor>
  <xdr:twoCellAnchor>
    <xdr:from>
      <xdr:col>5</xdr:col>
      <xdr:colOff>326762</xdr:colOff>
      <xdr:row>11</xdr:row>
      <xdr:rowOff>45260</xdr:rowOff>
    </xdr:from>
    <xdr:to>
      <xdr:col>8</xdr:col>
      <xdr:colOff>633030</xdr:colOff>
      <xdr:row>11</xdr:row>
      <xdr:rowOff>498527</xdr:rowOff>
    </xdr:to>
    <xdr:sp macro="[0]!VSave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055209" y="2169895"/>
          <a:ext cx="1928880" cy="4532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000" b="1" u="sng">
              <a:latin typeface="Arial" panose="020B0604020202020204" pitchFamily="34" charset="0"/>
              <a:cs typeface="Arial" panose="020B0604020202020204" pitchFamily="34" charset="0"/>
            </a:rPr>
            <a:t>Сформировать заказ</a:t>
          </a:r>
        </a:p>
      </xdr:txBody>
    </xdr:sp>
    <xdr:clientData/>
  </xdr:twoCellAnchor>
  <xdr:twoCellAnchor>
    <xdr:from>
      <xdr:col>9</xdr:col>
      <xdr:colOff>4034</xdr:colOff>
      <xdr:row>11</xdr:row>
      <xdr:rowOff>42172</xdr:rowOff>
    </xdr:from>
    <xdr:to>
      <xdr:col>11</xdr:col>
      <xdr:colOff>6067</xdr:colOff>
      <xdr:row>11</xdr:row>
      <xdr:rowOff>501614</xdr:rowOff>
    </xdr:to>
    <xdr:sp macro="[0]!Clear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8018481" y="2166807"/>
          <a:ext cx="1499139" cy="4594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000" b="1" u="sng">
              <a:latin typeface="Arial" panose="020B0604020202020204" pitchFamily="34" charset="0"/>
              <a:cs typeface="Arial" panose="020B0604020202020204" pitchFamily="34" charset="0"/>
            </a:rPr>
            <a:t>Очистить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1466850</xdr:colOff>
      <xdr:row>8</xdr:row>
      <xdr:rowOff>600075</xdr:rowOff>
    </xdr:from>
    <xdr:to>
      <xdr:col>1</xdr:col>
      <xdr:colOff>2178050</xdr:colOff>
      <xdr:row>10</xdr:row>
      <xdr:rowOff>25400</xdr:rowOff>
    </xdr:to>
    <xdr:pic>
      <xdr:nvPicPr>
        <xdr:cNvPr id="2050" name="Рисунок 2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6296025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4400550</xdr:colOff>
      <xdr:row>65</xdr:row>
      <xdr:rowOff>0</xdr:rowOff>
    </xdr:from>
    <xdr:to>
      <xdr:col>2</xdr:col>
      <xdr:colOff>9525</xdr:colOff>
      <xdr:row>65</xdr:row>
      <xdr:rowOff>85725</xdr:rowOff>
    </xdr:to>
    <xdr:pic>
      <xdr:nvPicPr>
        <xdr:cNvPr id="3074" name="Picture 29" descr="tuv-sud">
          <a:extLst>
            <a:ext uri="{FF2B5EF4-FFF2-40B4-BE49-F238E27FC236}">
              <a16:creationId xmlns="" xmlns:a16="http://schemas.microsoft.com/office/drawing/2014/main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4194750"/>
          <a:ext cx="95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4429125</xdr:colOff>
      <xdr:row>139</xdr:row>
      <xdr:rowOff>28575</xdr:rowOff>
    </xdr:from>
    <xdr:to>
      <xdr:col>2</xdr:col>
      <xdr:colOff>19050</xdr:colOff>
      <xdr:row>139</xdr:row>
      <xdr:rowOff>114300</xdr:rowOff>
    </xdr:to>
    <xdr:pic>
      <xdr:nvPicPr>
        <xdr:cNvPr id="3075" name="Picture 34" descr="tuv-sud">
          <a:extLst>
            <a:ext uri="{FF2B5EF4-FFF2-40B4-BE49-F238E27FC236}">
              <a16:creationId xmlns="" xmlns:a16="http://schemas.microsoft.com/office/drawing/2014/main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71075550"/>
          <a:ext cx="190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127</xdr:row>
      <xdr:rowOff>38100</xdr:rowOff>
    </xdr:from>
    <xdr:to>
      <xdr:col>2</xdr:col>
      <xdr:colOff>9525</xdr:colOff>
      <xdr:row>127</xdr:row>
      <xdr:rowOff>123825</xdr:rowOff>
    </xdr:to>
    <xdr:pic>
      <xdr:nvPicPr>
        <xdr:cNvPr id="3076" name="Picture 40" descr="naturplus">
          <a:extLst>
            <a:ext uri="{FF2B5EF4-FFF2-40B4-BE49-F238E27FC236}">
              <a16:creationId xmlns="" xmlns:a16="http://schemas.microsoft.com/office/drawing/2014/main" id="{00000000-0008-0000-02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65293875"/>
          <a:ext cx="95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34</xdr:row>
      <xdr:rowOff>9525</xdr:rowOff>
    </xdr:from>
    <xdr:to>
      <xdr:col>2</xdr:col>
      <xdr:colOff>9525</xdr:colOff>
      <xdr:row>34</xdr:row>
      <xdr:rowOff>104775</xdr:rowOff>
    </xdr:to>
    <xdr:pic>
      <xdr:nvPicPr>
        <xdr:cNvPr id="3077" name="Picture 41" descr="tuv-sud">
          <a:extLst>
            <a:ext uri="{FF2B5EF4-FFF2-40B4-BE49-F238E27FC236}">
              <a16:creationId xmlns="" xmlns:a16="http://schemas.microsoft.com/office/drawing/2014/main" id="{00000000-0008-0000-02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0145375"/>
          <a:ext cx="95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4419600</xdr:colOff>
      <xdr:row>184</xdr:row>
      <xdr:rowOff>47625</xdr:rowOff>
    </xdr:from>
    <xdr:to>
      <xdr:col>2</xdr:col>
      <xdr:colOff>19050</xdr:colOff>
      <xdr:row>184</xdr:row>
      <xdr:rowOff>142875</xdr:rowOff>
    </xdr:to>
    <xdr:pic>
      <xdr:nvPicPr>
        <xdr:cNvPr id="3078" name="Picture 46" descr="tuv-sud">
          <a:extLst>
            <a:ext uri="{FF2B5EF4-FFF2-40B4-BE49-F238E27FC236}">
              <a16:creationId xmlns="" xmlns:a16="http://schemas.microsoft.com/office/drawing/2014/main" id="{00000000-0008-0000-02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97040700"/>
          <a:ext cx="190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183</xdr:row>
      <xdr:rowOff>123825</xdr:rowOff>
    </xdr:from>
    <xdr:to>
      <xdr:col>2</xdr:col>
      <xdr:colOff>9525</xdr:colOff>
      <xdr:row>183</xdr:row>
      <xdr:rowOff>200025</xdr:rowOff>
    </xdr:to>
    <xdr:pic>
      <xdr:nvPicPr>
        <xdr:cNvPr id="3079" name="Picture 50" descr="tuv-sud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96212025"/>
          <a:ext cx="95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99</xdr:row>
      <xdr:rowOff>9525</xdr:rowOff>
    </xdr:from>
    <xdr:to>
      <xdr:col>2</xdr:col>
      <xdr:colOff>9525</xdr:colOff>
      <xdr:row>99</xdr:row>
      <xdr:rowOff>104775</xdr:rowOff>
    </xdr:to>
    <xdr:pic>
      <xdr:nvPicPr>
        <xdr:cNvPr id="3080" name="Picture 55" descr="tuv-sud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1339750"/>
          <a:ext cx="95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91</xdr:row>
      <xdr:rowOff>0</xdr:rowOff>
    </xdr:from>
    <xdr:to>
      <xdr:col>2</xdr:col>
      <xdr:colOff>9525</xdr:colOff>
      <xdr:row>91</xdr:row>
      <xdr:rowOff>85725</xdr:rowOff>
    </xdr:to>
    <xdr:pic>
      <xdr:nvPicPr>
        <xdr:cNvPr id="3081" name="Picture 56" descr="tuv-sud">
          <a:extLst>
            <a:ext uri="{FF2B5EF4-FFF2-40B4-BE49-F238E27FC236}">
              <a16:creationId xmlns="" xmlns:a16="http://schemas.microsoft.com/office/drawing/2014/main" id="{00000000-0008-0000-02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7825025"/>
          <a:ext cx="95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4400550</xdr:colOff>
      <xdr:row>33</xdr:row>
      <xdr:rowOff>104775</xdr:rowOff>
    </xdr:from>
    <xdr:to>
      <xdr:col>2</xdr:col>
      <xdr:colOff>9525</xdr:colOff>
      <xdr:row>33</xdr:row>
      <xdr:rowOff>190500</xdr:rowOff>
    </xdr:to>
    <xdr:pic>
      <xdr:nvPicPr>
        <xdr:cNvPr id="3082" name="Picture 57" descr="tuv-sud">
          <a:extLst>
            <a:ext uri="{FF2B5EF4-FFF2-40B4-BE49-F238E27FC236}">
              <a16:creationId xmlns="" xmlns:a16="http://schemas.microsoft.com/office/drawing/2014/main" id="{00000000-0008-0000-02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9554825"/>
          <a:ext cx="95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361950</xdr:colOff>
      <xdr:row>1</xdr:row>
      <xdr:rowOff>161925</xdr:rowOff>
    </xdr:from>
    <xdr:to>
      <xdr:col>26</xdr:col>
      <xdr:colOff>1733550</xdr:colOff>
      <xdr:row>1</xdr:row>
      <xdr:rowOff>504825</xdr:rowOff>
    </xdr:to>
    <xdr:pic>
      <xdr:nvPicPr>
        <xdr:cNvPr id="3083" name="Рисунок 38">
          <a:extLst>
            <a:ext uri="{FF2B5EF4-FFF2-40B4-BE49-F238E27FC236}">
              <a16:creationId xmlns="" xmlns:a16="http://schemas.microsoft.com/office/drawing/2014/main" id="{00000000-0008-0000-02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4925" y="733425"/>
          <a:ext cx="1371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1790700</xdr:colOff>
      <xdr:row>6</xdr:row>
      <xdr:rowOff>419100</xdr:rowOff>
    </xdr:from>
    <xdr:to>
      <xdr:col>1</xdr:col>
      <xdr:colOff>2457450</xdr:colOff>
      <xdr:row>6</xdr:row>
      <xdr:rowOff>1038225</xdr:rowOff>
    </xdr:to>
    <xdr:pic>
      <xdr:nvPicPr>
        <xdr:cNvPr id="3084" name="Рисунок 11">
          <a:extLst>
            <a:ext uri="{FF2B5EF4-FFF2-40B4-BE49-F238E27FC236}">
              <a16:creationId xmlns="" xmlns:a16="http://schemas.microsoft.com/office/drawing/2014/main" id="{00000000-0008-0000-02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457825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276225</xdr:colOff>
      <xdr:row>0</xdr:row>
      <xdr:rowOff>47625</xdr:rowOff>
    </xdr:from>
    <xdr:to>
      <xdr:col>23</xdr:col>
      <xdr:colOff>9525</xdr:colOff>
      <xdr:row>0</xdr:row>
      <xdr:rowOff>600075</xdr:rowOff>
    </xdr:to>
    <xdr:pic>
      <xdr:nvPicPr>
        <xdr:cNvPr id="4098" name="Рисунок 1" descr="Изображение выглядит как рисунок&#10;&#10;Автоматически созданное описание">
          <a:extLst>
            <a:ext uri="{FF2B5EF4-FFF2-40B4-BE49-F238E27FC236}">
              <a16:creationId xmlns=""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47625"/>
          <a:ext cx="2247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9</xdr:row>
      <xdr:rowOff>9525</xdr:rowOff>
    </xdr:from>
    <xdr:to>
      <xdr:col>7</xdr:col>
      <xdr:colOff>0</xdr:colOff>
      <xdr:row>10</xdr:row>
      <xdr:rowOff>0</xdr:rowOff>
    </xdr:to>
    <xdr:pic>
      <xdr:nvPicPr>
        <xdr:cNvPr id="5122" name="Picture 83" descr="08335-001 Sto-WDVS-Schleifpapier 420 x 200 мм K 16">
          <a:extLst>
            <a:ext uri="{FF2B5EF4-FFF2-40B4-BE49-F238E27FC236}">
              <a16:creationId xmlns="" xmlns:a16="http://schemas.microsoft.com/office/drawing/2014/main" id="{00000000-0008-0000-05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4610100"/>
          <a:ext cx="10477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9</xdr:row>
      <xdr:rowOff>1000125</xdr:rowOff>
    </xdr:from>
    <xdr:to>
      <xdr:col>7</xdr:col>
      <xdr:colOff>0</xdr:colOff>
      <xdr:row>11</xdr:row>
      <xdr:rowOff>9525</xdr:rowOff>
    </xdr:to>
    <xdr:pic>
      <xdr:nvPicPr>
        <xdr:cNvPr id="5123" name="Picture 84" descr="08335-002 Sto-WDVS-Schleifbrett 420 x 200 мм">
          <a:extLst>
            <a:ext uri="{FF2B5EF4-FFF2-40B4-BE49-F238E27FC236}">
              <a16:creationId xmlns="" xmlns:a16="http://schemas.microsoft.com/office/drawing/2014/main" id="{00000000-0008-0000-05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5600700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11</xdr:row>
      <xdr:rowOff>0</xdr:rowOff>
    </xdr:from>
    <xdr:to>
      <xdr:col>7</xdr:col>
      <xdr:colOff>0</xdr:colOff>
      <xdr:row>13</xdr:row>
      <xdr:rowOff>0</xdr:rowOff>
    </xdr:to>
    <xdr:pic>
      <xdr:nvPicPr>
        <xdr:cNvPr id="5124" name="Picture 85" descr="08290-015 Sto-Flächenspachtel mit Softgriff abgerundet, 480 мм">
          <a:extLst>
            <a:ext uri="{FF2B5EF4-FFF2-40B4-BE49-F238E27FC236}">
              <a16:creationId xmlns="" xmlns:a16="http://schemas.microsoft.com/office/drawing/2014/main" id="{00000000-0008-0000-05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61987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7</xdr:col>
      <xdr:colOff>9525</xdr:colOff>
      <xdr:row>14</xdr:row>
      <xdr:rowOff>28575</xdr:rowOff>
    </xdr:to>
    <xdr:pic>
      <xdr:nvPicPr>
        <xdr:cNvPr id="5125" name="Picture 86" descr="08303-001 Sto-Japanspachtelsatz mit Leichtmetallrücken">
          <a:extLst>
            <a:ext uri="{FF2B5EF4-FFF2-40B4-BE49-F238E27FC236}">
              <a16:creationId xmlns="" xmlns:a16="http://schemas.microsoft.com/office/drawing/2014/main" id="{00000000-0008-0000-05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76287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7</xdr:col>
      <xdr:colOff>9525</xdr:colOff>
      <xdr:row>16</xdr:row>
      <xdr:rowOff>0</xdr:rowOff>
    </xdr:to>
    <xdr:pic>
      <xdr:nvPicPr>
        <xdr:cNvPr id="5126" name="Picture 87" descr="08356-001 Sto-Stuckateurspachtel, 80 мм">
          <a:extLst>
            <a:ext uri="{FF2B5EF4-FFF2-40B4-BE49-F238E27FC236}">
              <a16:creationId xmlns="" xmlns:a16="http://schemas.microsoft.com/office/drawing/2014/main" id="{00000000-0008-0000-0500-00000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791575"/>
          <a:ext cx="10477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15</xdr:row>
      <xdr:rowOff>504825</xdr:rowOff>
    </xdr:from>
    <xdr:to>
      <xdr:col>7</xdr:col>
      <xdr:colOff>9525</xdr:colOff>
      <xdr:row>18</xdr:row>
      <xdr:rowOff>19050</xdr:rowOff>
    </xdr:to>
    <xdr:pic>
      <xdr:nvPicPr>
        <xdr:cNvPr id="5127" name="Picture 88" descr="08313-028 Sto-Malerspachtel Profi, 50 мм">
          <a:extLst>
            <a:ext uri="{FF2B5EF4-FFF2-40B4-BE49-F238E27FC236}">
              <a16:creationId xmlns="" xmlns:a16="http://schemas.microsoft.com/office/drawing/2014/main" id="{00000000-0008-0000-0500-00000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9867900"/>
          <a:ext cx="10477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7</xdr:col>
      <xdr:colOff>9525</xdr:colOff>
      <xdr:row>19</xdr:row>
      <xdr:rowOff>28575</xdr:rowOff>
    </xdr:to>
    <xdr:pic>
      <xdr:nvPicPr>
        <xdr:cNvPr id="5128" name="Picture 89" descr="08288-001 Sto-Glättekelle Profi 280 x 130 x 0,7 мм">
          <a:extLst>
            <a:ext uri="{FF2B5EF4-FFF2-40B4-BE49-F238E27FC236}">
              <a16:creationId xmlns="" xmlns:a16="http://schemas.microsoft.com/office/drawing/2014/main" id="{00000000-0008-0000-0500-00000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107757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7</xdr:col>
      <xdr:colOff>9525</xdr:colOff>
      <xdr:row>22</xdr:row>
      <xdr:rowOff>0</xdr:rowOff>
    </xdr:to>
    <xdr:pic>
      <xdr:nvPicPr>
        <xdr:cNvPr id="5129" name="Picture 90" descr="08288-008 Sto-Glättekelle gezahnt 280 x 130 мм, 4 х 4">
          <a:extLst>
            <a:ext uri="{FF2B5EF4-FFF2-40B4-BE49-F238E27FC236}">
              <a16:creationId xmlns="" xmlns:a16="http://schemas.microsoft.com/office/drawing/2014/main" id="{00000000-0008-0000-0500-00000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2087225"/>
          <a:ext cx="10477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7</xdr:col>
      <xdr:colOff>9525</xdr:colOff>
      <xdr:row>23</xdr:row>
      <xdr:rowOff>28575</xdr:rowOff>
    </xdr:to>
    <xdr:pic>
      <xdr:nvPicPr>
        <xdr:cNvPr id="5130" name="Picture 91" descr="08288-002 Sto-Schweizer Glättekelle 500 x 130 x 0,7 мм">
          <a:extLst>
            <a:ext uri="{FF2B5EF4-FFF2-40B4-BE49-F238E27FC236}">
              <a16:creationId xmlns="" xmlns:a16="http://schemas.microsoft.com/office/drawing/2014/main" id="{00000000-0008-0000-0500-00000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323022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7</xdr:col>
      <xdr:colOff>9525</xdr:colOff>
      <xdr:row>24</xdr:row>
      <xdr:rowOff>38100</xdr:rowOff>
    </xdr:to>
    <xdr:pic>
      <xdr:nvPicPr>
        <xdr:cNvPr id="5131" name="Picture 92" descr="08289-003 Sto-Glättekelle Profi Kunststoff Mini 160 x 80 x 3 мм">
          <a:extLst>
            <a:ext uri="{FF2B5EF4-FFF2-40B4-BE49-F238E27FC236}">
              <a16:creationId xmlns="" xmlns:a16="http://schemas.microsoft.com/office/drawing/2014/main" id="{00000000-0008-0000-0500-00000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42398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7</xdr:col>
      <xdr:colOff>9525</xdr:colOff>
      <xdr:row>26</xdr:row>
      <xdr:rowOff>19050</xdr:rowOff>
    </xdr:to>
    <xdr:pic>
      <xdr:nvPicPr>
        <xdr:cNvPr id="5132" name="Picture 93" descr="08289-009 Sto-Glättekelle Kunststoff mit Kunststoffgriff 280 x 140 x 2 мм">
          <a:extLst>
            <a:ext uri="{FF2B5EF4-FFF2-40B4-BE49-F238E27FC236}">
              <a16:creationId xmlns="" xmlns:a16="http://schemas.microsoft.com/office/drawing/2014/main" id="{00000000-0008-0000-0500-00000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5249525"/>
          <a:ext cx="1047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</xdr:row>
      <xdr:rowOff>0</xdr:rowOff>
    </xdr:from>
    <xdr:to>
      <xdr:col>7</xdr:col>
      <xdr:colOff>9525</xdr:colOff>
      <xdr:row>29</xdr:row>
      <xdr:rowOff>0</xdr:rowOff>
    </xdr:to>
    <xdr:pic>
      <xdr:nvPicPr>
        <xdr:cNvPr id="5133" name="Picture 94" descr="08376-002 Sto-Look Marmorino-Glättekelle 240 x 100 х 80 мм">
          <a:extLst>
            <a:ext uri="{FF2B5EF4-FFF2-40B4-BE49-F238E27FC236}">
              <a16:creationId xmlns="" xmlns:a16="http://schemas.microsoft.com/office/drawing/2014/main" id="{00000000-0008-0000-0500-00000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6335375"/>
          <a:ext cx="10477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9525</xdr:colOff>
      <xdr:row>30</xdr:row>
      <xdr:rowOff>9525</xdr:rowOff>
    </xdr:to>
    <xdr:pic>
      <xdr:nvPicPr>
        <xdr:cNvPr id="5134" name="Picture 95" descr="08327-001 Sto-Berner Putzkelle 140 мм">
          <a:extLst>
            <a:ext uri="{FF2B5EF4-FFF2-40B4-BE49-F238E27FC236}">
              <a16:creationId xmlns="" xmlns:a16="http://schemas.microsoft.com/office/drawing/2014/main" id="{00000000-0008-0000-0500-00000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7478375"/>
          <a:ext cx="10477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31</xdr:row>
      <xdr:rowOff>0</xdr:rowOff>
    </xdr:from>
    <xdr:to>
      <xdr:col>7</xdr:col>
      <xdr:colOff>9525</xdr:colOff>
      <xdr:row>32</xdr:row>
      <xdr:rowOff>28575</xdr:rowOff>
    </xdr:to>
    <xdr:pic>
      <xdr:nvPicPr>
        <xdr:cNvPr id="5135" name="Picture 96" descr="08268-002 Sto-Außen-Eckenkelle 130 x 100 мм">
          <a:extLst>
            <a:ext uri="{FF2B5EF4-FFF2-40B4-BE49-F238E27FC236}">
              <a16:creationId xmlns="" xmlns:a16="http://schemas.microsoft.com/office/drawing/2014/main" id="{00000000-0008-0000-0500-00000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949767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7</xdr:col>
      <xdr:colOff>9525</xdr:colOff>
      <xdr:row>33</xdr:row>
      <xdr:rowOff>28575</xdr:rowOff>
    </xdr:to>
    <xdr:pic>
      <xdr:nvPicPr>
        <xdr:cNvPr id="5136" name="Picture 97" descr="08259-001 Sto-Bossenkelle">
          <a:extLst>
            <a:ext uri="{FF2B5EF4-FFF2-40B4-BE49-F238E27FC236}">
              <a16:creationId xmlns="" xmlns:a16="http://schemas.microsoft.com/office/drawing/2014/main" id="{00000000-0008-0000-0500-00001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050732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7</xdr:col>
      <xdr:colOff>9525</xdr:colOff>
      <xdr:row>34</xdr:row>
      <xdr:rowOff>28575</xdr:rowOff>
    </xdr:to>
    <xdr:pic>
      <xdr:nvPicPr>
        <xdr:cNvPr id="5137" name="Picture 98" descr="08328-001 Sto-Reibebrett mit Schwammgummibelag grob 280 x 140 мм">
          <a:extLst>
            <a:ext uri="{FF2B5EF4-FFF2-40B4-BE49-F238E27FC236}">
              <a16:creationId xmlns="" xmlns:a16="http://schemas.microsoft.com/office/drawing/2014/main" id="{00000000-0008-0000-0500-00001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151697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7</xdr:col>
      <xdr:colOff>9525</xdr:colOff>
      <xdr:row>35</xdr:row>
      <xdr:rowOff>28575</xdr:rowOff>
    </xdr:to>
    <xdr:pic>
      <xdr:nvPicPr>
        <xdr:cNvPr id="5138" name="Picture 99" descr="08328-002 Sto-Zellkautschukreibebrett">
          <a:extLst>
            <a:ext uri="{FF2B5EF4-FFF2-40B4-BE49-F238E27FC236}">
              <a16:creationId xmlns="" xmlns:a16="http://schemas.microsoft.com/office/drawing/2014/main" id="{00000000-0008-0000-0500-00001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252662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7</xdr:col>
      <xdr:colOff>9525</xdr:colOff>
      <xdr:row>36</xdr:row>
      <xdr:rowOff>0</xdr:rowOff>
    </xdr:to>
    <xdr:pic>
      <xdr:nvPicPr>
        <xdr:cNvPr id="5139" name="Picture 100" descr="08301-001 StoLook Schwammscheibe 220 x 140 мм">
          <a:extLst>
            <a:ext uri="{FF2B5EF4-FFF2-40B4-BE49-F238E27FC236}">
              <a16:creationId xmlns="" xmlns:a16="http://schemas.microsoft.com/office/drawing/2014/main" id="{00000000-0008-0000-0500-00001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3536275"/>
          <a:ext cx="1047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36</xdr:row>
      <xdr:rowOff>57150</xdr:rowOff>
    </xdr:from>
    <xdr:to>
      <xdr:col>7</xdr:col>
      <xdr:colOff>57150</xdr:colOff>
      <xdr:row>40</xdr:row>
      <xdr:rowOff>400050</xdr:rowOff>
    </xdr:to>
    <xdr:pic>
      <xdr:nvPicPr>
        <xdr:cNvPr id="5140" name="Picture 101" descr="17100-002 Sto-Flachpinsel Standart 40 мм, дл">
          <a:extLst>
            <a:ext uri="{FF2B5EF4-FFF2-40B4-BE49-F238E27FC236}">
              <a16:creationId xmlns="" xmlns:a16="http://schemas.microsoft.com/office/drawing/2014/main" id="{00000000-0008-0000-0500-00001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24603075"/>
          <a:ext cx="10572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41</xdr:row>
      <xdr:rowOff>0</xdr:rowOff>
    </xdr:from>
    <xdr:to>
      <xdr:col>7</xdr:col>
      <xdr:colOff>38100</xdr:colOff>
      <xdr:row>43</xdr:row>
      <xdr:rowOff>9525</xdr:rowOff>
    </xdr:to>
    <xdr:pic>
      <xdr:nvPicPr>
        <xdr:cNvPr id="5141" name="Picture 102" descr="17101-001 Sto-Heizkörperpinsel Standart hell 25 мм, дл">
          <a:extLst>
            <a:ext uri="{FF2B5EF4-FFF2-40B4-BE49-F238E27FC236}">
              <a16:creationId xmlns="" xmlns:a16="http://schemas.microsoft.com/office/drawing/2014/main" id="{00000000-0008-0000-05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26517600"/>
          <a:ext cx="1038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43</xdr:row>
      <xdr:rowOff>0</xdr:rowOff>
    </xdr:from>
    <xdr:to>
      <xdr:col>7</xdr:col>
      <xdr:colOff>9525</xdr:colOff>
      <xdr:row>44</xdr:row>
      <xdr:rowOff>19050</xdr:rowOff>
    </xdr:to>
    <xdr:pic>
      <xdr:nvPicPr>
        <xdr:cNvPr id="5142" name="Picture 103" descr="17106-003 Sto-Flächenstreicher Orel®-Mix 135 мм, дл">
          <a:extLst>
            <a:ext uri="{FF2B5EF4-FFF2-40B4-BE49-F238E27FC236}">
              <a16:creationId xmlns="" xmlns:a16="http://schemas.microsoft.com/office/drawing/2014/main" id="{00000000-0008-0000-05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758440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44</xdr:row>
      <xdr:rowOff>0</xdr:rowOff>
    </xdr:from>
    <xdr:to>
      <xdr:col>7</xdr:col>
      <xdr:colOff>9525</xdr:colOff>
      <xdr:row>45</xdr:row>
      <xdr:rowOff>9525</xdr:rowOff>
    </xdr:to>
    <xdr:pic>
      <xdr:nvPicPr>
        <xdr:cNvPr id="5143" name="Picture 104" descr="17103-006 Sto-Flächenstreicher Standart grau 120 мм, дл">
          <a:extLst>
            <a:ext uri="{FF2B5EF4-FFF2-40B4-BE49-F238E27FC236}">
              <a16:creationId xmlns="" xmlns:a16="http://schemas.microsoft.com/office/drawing/2014/main" id="{00000000-0008-0000-0500-00001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862262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45</xdr:row>
      <xdr:rowOff>0</xdr:rowOff>
    </xdr:from>
    <xdr:to>
      <xdr:col>7</xdr:col>
      <xdr:colOff>9525</xdr:colOff>
      <xdr:row>46</xdr:row>
      <xdr:rowOff>0</xdr:rowOff>
    </xdr:to>
    <xdr:pic>
      <xdr:nvPicPr>
        <xdr:cNvPr id="5144" name="Picture 105" descr="17811-003 Sto-Fassadenwalze Standart 270 мм, Ø 96 мм">
          <a:extLst>
            <a:ext uri="{FF2B5EF4-FFF2-40B4-BE49-F238E27FC236}">
              <a16:creationId xmlns="" xmlns:a16="http://schemas.microsoft.com/office/drawing/2014/main" id="{00000000-0008-0000-0500-00001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2966085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50</xdr:row>
      <xdr:rowOff>0</xdr:rowOff>
    </xdr:from>
    <xdr:to>
      <xdr:col>7</xdr:col>
      <xdr:colOff>19050</xdr:colOff>
      <xdr:row>51</xdr:row>
      <xdr:rowOff>38100</xdr:rowOff>
    </xdr:to>
    <xdr:pic>
      <xdr:nvPicPr>
        <xdr:cNvPr id="5145" name="Picture 106" descr="17811-008 Sto-Malerwalze Standart Kutzflor 250 мм, Ø 72 мм">
          <a:extLst>
            <a:ext uri="{FF2B5EF4-FFF2-40B4-BE49-F238E27FC236}">
              <a16:creationId xmlns="" xmlns:a16="http://schemas.microsoft.com/office/drawing/2014/main" id="{00000000-0008-0000-0500-00001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32327850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51</xdr:row>
      <xdr:rowOff>19050</xdr:rowOff>
    </xdr:from>
    <xdr:to>
      <xdr:col>7</xdr:col>
      <xdr:colOff>9525</xdr:colOff>
      <xdr:row>52</xdr:row>
      <xdr:rowOff>0</xdr:rowOff>
    </xdr:to>
    <xdr:pic>
      <xdr:nvPicPr>
        <xdr:cNvPr id="5146" name="Picture 107" descr="17803-002 Sto-Lasurwalze Microfaser 250 мм, Ø 64 мм">
          <a:extLst>
            <a:ext uri="{FF2B5EF4-FFF2-40B4-BE49-F238E27FC236}">
              <a16:creationId xmlns="" xmlns:a16="http://schemas.microsoft.com/office/drawing/2014/main" id="{00000000-0008-0000-05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3375600"/>
          <a:ext cx="10477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55</xdr:row>
      <xdr:rowOff>9525</xdr:rowOff>
    </xdr:from>
    <xdr:to>
      <xdr:col>7</xdr:col>
      <xdr:colOff>9525</xdr:colOff>
      <xdr:row>56</xdr:row>
      <xdr:rowOff>19050</xdr:rowOff>
    </xdr:to>
    <xdr:pic>
      <xdr:nvPicPr>
        <xdr:cNvPr id="5147" name="Picture 108" descr="08219-001 Sto-Decorwalze Lederstücke 250 мм">
          <a:extLst>
            <a:ext uri="{FF2B5EF4-FFF2-40B4-BE49-F238E27FC236}">
              <a16:creationId xmlns="" xmlns:a16="http://schemas.microsoft.com/office/drawing/2014/main" id="{00000000-0008-0000-0500-00001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82143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7</xdr:col>
      <xdr:colOff>9525</xdr:colOff>
      <xdr:row>57</xdr:row>
      <xdr:rowOff>0</xdr:rowOff>
    </xdr:to>
    <xdr:pic>
      <xdr:nvPicPr>
        <xdr:cNvPr id="5148" name="Picture 109" descr="08219-002 Sto-Decorwalze Lederstücke 70 мм с ручкой">
          <a:extLst>
            <a:ext uri="{FF2B5EF4-FFF2-40B4-BE49-F238E27FC236}">
              <a16:creationId xmlns="" xmlns:a16="http://schemas.microsoft.com/office/drawing/2014/main" id="{00000000-0008-0000-0500-00001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92430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56</xdr:row>
      <xdr:rowOff>0</xdr:rowOff>
    </xdr:from>
    <xdr:to>
      <xdr:col>7</xdr:col>
      <xdr:colOff>9525</xdr:colOff>
      <xdr:row>57</xdr:row>
      <xdr:rowOff>0</xdr:rowOff>
    </xdr:to>
    <xdr:pic>
      <xdr:nvPicPr>
        <xdr:cNvPr id="5149" name="Picture 110" descr="08219-003 Sto-Effektwalze Flappen 180 мм">
          <a:extLst>
            <a:ext uri="{FF2B5EF4-FFF2-40B4-BE49-F238E27FC236}">
              <a16:creationId xmlns="" xmlns:a16="http://schemas.microsoft.com/office/drawing/2014/main" id="{00000000-0008-0000-0500-00001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92430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7</xdr:col>
      <xdr:colOff>9525</xdr:colOff>
      <xdr:row>58</xdr:row>
      <xdr:rowOff>19050</xdr:rowOff>
    </xdr:to>
    <xdr:pic>
      <xdr:nvPicPr>
        <xdr:cNvPr id="5150" name="Picture 111" descr="08219-004 Sto-Effektwalze Folie 180 мм">
          <a:extLst>
            <a:ext uri="{FF2B5EF4-FFF2-40B4-BE49-F238E27FC236}">
              <a16:creationId xmlns="" xmlns:a16="http://schemas.microsoft.com/office/drawing/2014/main" id="{00000000-0008-0000-0500-00001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029075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7</xdr:col>
      <xdr:colOff>9525</xdr:colOff>
      <xdr:row>58</xdr:row>
      <xdr:rowOff>19050</xdr:rowOff>
    </xdr:to>
    <xdr:pic>
      <xdr:nvPicPr>
        <xdr:cNvPr id="5151" name="Picture 112" descr="08219-021 Sto-Effektwalze Leder gefaltet 180 мм">
          <a:extLst>
            <a:ext uri="{FF2B5EF4-FFF2-40B4-BE49-F238E27FC236}">
              <a16:creationId xmlns="" xmlns:a16="http://schemas.microsoft.com/office/drawing/2014/main" id="{00000000-0008-0000-0500-00001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029075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7</xdr:col>
      <xdr:colOff>9525</xdr:colOff>
      <xdr:row>58</xdr:row>
      <xdr:rowOff>19050</xdr:rowOff>
    </xdr:to>
    <xdr:pic>
      <xdr:nvPicPr>
        <xdr:cNvPr id="5152" name="Picture 113" descr="08354-010 Sto-Strukturwalze grob 110 мм, Ø 35 мм, прямой">
          <a:extLst>
            <a:ext uri="{FF2B5EF4-FFF2-40B4-BE49-F238E27FC236}">
              <a16:creationId xmlns="" xmlns:a16="http://schemas.microsoft.com/office/drawing/2014/main" id="{00000000-0008-0000-0500-00002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029075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58</xdr:row>
      <xdr:rowOff>0</xdr:rowOff>
    </xdr:from>
    <xdr:to>
      <xdr:col>7</xdr:col>
      <xdr:colOff>9525</xdr:colOff>
      <xdr:row>59</xdr:row>
      <xdr:rowOff>19050</xdr:rowOff>
    </xdr:to>
    <xdr:pic>
      <xdr:nvPicPr>
        <xdr:cNvPr id="5153" name="Picture 114" descr="08354-011 Sto-Strukturwalze grob 250 мм, Ø 74 мм, двустор">
          <a:extLst>
            <a:ext uri="{FF2B5EF4-FFF2-40B4-BE49-F238E27FC236}">
              <a16:creationId xmlns="" xmlns:a16="http://schemas.microsoft.com/office/drawing/2014/main" id="{00000000-0008-0000-0500-00002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132897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59</xdr:row>
      <xdr:rowOff>0</xdr:rowOff>
    </xdr:from>
    <xdr:to>
      <xdr:col>7</xdr:col>
      <xdr:colOff>9525</xdr:colOff>
      <xdr:row>60</xdr:row>
      <xdr:rowOff>9525</xdr:rowOff>
    </xdr:to>
    <xdr:pic>
      <xdr:nvPicPr>
        <xdr:cNvPr id="5154" name="Picture 115" descr="Sto-Reliefwalze Eiche">
          <a:extLst>
            <a:ext uri="{FF2B5EF4-FFF2-40B4-BE49-F238E27FC236}">
              <a16:creationId xmlns="" xmlns:a16="http://schemas.microsoft.com/office/drawing/2014/main" id="{00000000-0008-0000-0500-00002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23672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64</xdr:row>
      <xdr:rowOff>1000125</xdr:rowOff>
    </xdr:from>
    <xdr:to>
      <xdr:col>7</xdr:col>
      <xdr:colOff>9525</xdr:colOff>
      <xdr:row>65</xdr:row>
      <xdr:rowOff>685800</xdr:rowOff>
    </xdr:to>
    <xdr:pic>
      <xdr:nvPicPr>
        <xdr:cNvPr id="5155" name="Picture 117" descr="08253-011 Sto-Abstreifgitter Kunststoff gelb 27 x 29 см">
          <a:extLst>
            <a:ext uri="{FF2B5EF4-FFF2-40B4-BE49-F238E27FC236}">
              <a16:creationId xmlns="" xmlns:a16="http://schemas.microsoft.com/office/drawing/2014/main" id="{00000000-0008-0000-0500-00002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8587025"/>
          <a:ext cx="1047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65</xdr:row>
      <xdr:rowOff>1028700</xdr:rowOff>
    </xdr:from>
    <xdr:to>
      <xdr:col>7</xdr:col>
      <xdr:colOff>9525</xdr:colOff>
      <xdr:row>67</xdr:row>
      <xdr:rowOff>19050</xdr:rowOff>
    </xdr:to>
    <xdr:pic>
      <xdr:nvPicPr>
        <xdr:cNvPr id="5156" name="Picture 118" descr="08281-004 Sto-Farbwanne 22 x 27 см">
          <a:extLst>
            <a:ext uri="{FF2B5EF4-FFF2-40B4-BE49-F238E27FC236}">
              <a16:creationId xmlns="" xmlns:a16="http://schemas.microsoft.com/office/drawing/2014/main" id="{00000000-0008-0000-0500-00002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96443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68</xdr:row>
      <xdr:rowOff>0</xdr:rowOff>
    </xdr:from>
    <xdr:to>
      <xdr:col>7</xdr:col>
      <xdr:colOff>0</xdr:colOff>
      <xdr:row>69</xdr:row>
      <xdr:rowOff>38100</xdr:rowOff>
    </xdr:to>
    <xdr:pic>
      <xdr:nvPicPr>
        <xdr:cNvPr id="5157" name="Picture 119" descr="08283-001 Sto-Federspachtel">
          <a:extLst>
            <a:ext uri="{FF2B5EF4-FFF2-40B4-BE49-F238E27FC236}">
              <a16:creationId xmlns="" xmlns:a16="http://schemas.microsoft.com/office/drawing/2014/main" id="{00000000-0008-0000-0500-00002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1701700"/>
          <a:ext cx="10382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69</xdr:row>
      <xdr:rowOff>0</xdr:rowOff>
    </xdr:from>
    <xdr:to>
      <xdr:col>7</xdr:col>
      <xdr:colOff>9525</xdr:colOff>
      <xdr:row>70</xdr:row>
      <xdr:rowOff>85725</xdr:rowOff>
    </xdr:to>
    <xdr:pic>
      <xdr:nvPicPr>
        <xdr:cNvPr id="5158" name="Picture 120" descr="08288-029 Sto-Spezialglatter 800x130 mm">
          <a:extLst>
            <a:ext uri="{FF2B5EF4-FFF2-40B4-BE49-F238E27FC236}">
              <a16:creationId xmlns="" xmlns:a16="http://schemas.microsoft.com/office/drawing/2014/main" id="{00000000-0008-0000-0500-00002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27208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73</xdr:row>
      <xdr:rowOff>9525</xdr:rowOff>
    </xdr:from>
    <xdr:to>
      <xdr:col>7</xdr:col>
      <xdr:colOff>9525</xdr:colOff>
      <xdr:row>75</xdr:row>
      <xdr:rowOff>9525</xdr:rowOff>
    </xdr:to>
    <xdr:pic>
      <xdr:nvPicPr>
        <xdr:cNvPr id="5159" name="Picture 121" descr="17202-007 StoDeckenspachtel 600 mm">
          <a:extLst>
            <a:ext uri="{FF2B5EF4-FFF2-40B4-BE49-F238E27FC236}">
              <a16:creationId xmlns="" xmlns:a16="http://schemas.microsoft.com/office/drawing/2014/main" id="{00000000-0008-0000-0500-00002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4835425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75</xdr:row>
      <xdr:rowOff>0</xdr:rowOff>
    </xdr:from>
    <xdr:to>
      <xdr:col>7</xdr:col>
      <xdr:colOff>9525</xdr:colOff>
      <xdr:row>77</xdr:row>
      <xdr:rowOff>19050</xdr:rowOff>
    </xdr:to>
    <xdr:pic>
      <xdr:nvPicPr>
        <xdr:cNvPr id="5160" name="Picture 122" descr="17202-011 Sto-Deckenspachtel-Verlangerung 2x1 m">
          <a:extLst>
            <a:ext uri="{FF2B5EF4-FFF2-40B4-BE49-F238E27FC236}">
              <a16:creationId xmlns="" xmlns:a16="http://schemas.microsoft.com/office/drawing/2014/main" id="{00000000-0008-0000-0500-00002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591175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78</xdr:row>
      <xdr:rowOff>9525</xdr:rowOff>
    </xdr:from>
    <xdr:to>
      <xdr:col>7</xdr:col>
      <xdr:colOff>9525</xdr:colOff>
      <xdr:row>79</xdr:row>
      <xdr:rowOff>47625</xdr:rowOff>
    </xdr:to>
    <xdr:pic>
      <xdr:nvPicPr>
        <xdr:cNvPr id="5161" name="Picture 123" descr="08255-001 Sto-Zahnleistenkelle">
          <a:extLst>
            <a:ext uri="{FF2B5EF4-FFF2-40B4-BE49-F238E27FC236}">
              <a16:creationId xmlns="" xmlns:a16="http://schemas.microsoft.com/office/drawing/2014/main" id="{00000000-0008-0000-0500-00002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801677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9525</xdr:colOff>
      <xdr:row>95</xdr:row>
      <xdr:rowOff>28575</xdr:rowOff>
    </xdr:to>
    <xdr:pic>
      <xdr:nvPicPr>
        <xdr:cNvPr id="5162" name="Picture 124" descr="17400-001 Sto-Gummischieber Standart">
          <a:extLst>
            <a:ext uri="{FF2B5EF4-FFF2-40B4-BE49-F238E27FC236}">
              <a16:creationId xmlns="" xmlns:a16="http://schemas.microsoft.com/office/drawing/2014/main" id="{00000000-0008-0000-0500-00002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78942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95</xdr:row>
      <xdr:rowOff>19050</xdr:rowOff>
    </xdr:from>
    <xdr:to>
      <xdr:col>7</xdr:col>
      <xdr:colOff>9525</xdr:colOff>
      <xdr:row>96</xdr:row>
      <xdr:rowOff>47625</xdr:rowOff>
    </xdr:to>
    <xdr:pic>
      <xdr:nvPicPr>
        <xdr:cNvPr id="5163" name="Picture 125" descr="17400-002 Sto-Gummischieber Basic, Sto-Gummischieber Profi">
          <a:extLst>
            <a:ext uri="{FF2B5EF4-FFF2-40B4-BE49-F238E27FC236}">
              <a16:creationId xmlns="" xmlns:a16="http://schemas.microsoft.com/office/drawing/2014/main" id="{00000000-0008-0000-0500-00002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89229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28575</xdr:rowOff>
    </xdr:from>
    <xdr:to>
      <xdr:col>7</xdr:col>
      <xdr:colOff>9525</xdr:colOff>
      <xdr:row>97</xdr:row>
      <xdr:rowOff>9525</xdr:rowOff>
    </xdr:to>
    <xdr:pic>
      <xdr:nvPicPr>
        <xdr:cNvPr id="5164" name="Picture 126" descr="17400-003 Sto-Gummischieber Standart">
          <a:extLst>
            <a:ext uri="{FF2B5EF4-FFF2-40B4-BE49-F238E27FC236}">
              <a16:creationId xmlns="" xmlns:a16="http://schemas.microsoft.com/office/drawing/2014/main" id="{00000000-0008-0000-0500-00002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9942075"/>
          <a:ext cx="10477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97</xdr:row>
      <xdr:rowOff>9525</xdr:rowOff>
    </xdr:from>
    <xdr:to>
      <xdr:col>7</xdr:col>
      <xdr:colOff>9525</xdr:colOff>
      <xdr:row>101</xdr:row>
      <xdr:rowOff>9525</xdr:rowOff>
    </xdr:to>
    <xdr:pic>
      <xdr:nvPicPr>
        <xdr:cNvPr id="5165" name="Picture 127" descr="17401-001 Sto-Rakel fur Zahngummileisten">
          <a:extLst>
            <a:ext uri="{FF2B5EF4-FFF2-40B4-BE49-F238E27FC236}">
              <a16:creationId xmlns="" xmlns:a16="http://schemas.microsoft.com/office/drawing/2014/main" id="{00000000-0008-0000-0500-00002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0932675"/>
          <a:ext cx="10477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103</xdr:row>
      <xdr:rowOff>0</xdr:rowOff>
    </xdr:from>
    <xdr:to>
      <xdr:col>7</xdr:col>
      <xdr:colOff>9525</xdr:colOff>
      <xdr:row>104</xdr:row>
      <xdr:rowOff>28575</xdr:rowOff>
    </xdr:to>
    <xdr:pic>
      <xdr:nvPicPr>
        <xdr:cNvPr id="5166" name="Picture 128" descr="17403-001 StoStehrakel">
          <a:extLst>
            <a:ext uri="{FF2B5EF4-FFF2-40B4-BE49-F238E27FC236}">
              <a16:creationId xmlns="" xmlns:a16="http://schemas.microsoft.com/office/drawing/2014/main" id="{00000000-0008-0000-05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38378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105</xdr:row>
      <xdr:rowOff>0</xdr:rowOff>
    </xdr:from>
    <xdr:to>
      <xdr:col>7</xdr:col>
      <xdr:colOff>9525</xdr:colOff>
      <xdr:row>106</xdr:row>
      <xdr:rowOff>28575</xdr:rowOff>
    </xdr:to>
    <xdr:pic>
      <xdr:nvPicPr>
        <xdr:cNvPr id="5167" name="Picture 129" descr="17404-001 Sto-Knieschoner">
          <a:extLst>
            <a:ext uri="{FF2B5EF4-FFF2-40B4-BE49-F238E27FC236}">
              <a16:creationId xmlns="" xmlns:a16="http://schemas.microsoft.com/office/drawing/2014/main" id="{00000000-0008-0000-0500-00002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58571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106</xdr:row>
      <xdr:rowOff>0</xdr:rowOff>
    </xdr:from>
    <xdr:to>
      <xdr:col>7</xdr:col>
      <xdr:colOff>9525</xdr:colOff>
      <xdr:row>107</xdr:row>
      <xdr:rowOff>28575</xdr:rowOff>
    </xdr:to>
    <xdr:pic>
      <xdr:nvPicPr>
        <xdr:cNvPr id="5168" name="Picture 130" descr="17404-004 Sto-Nagelsohle">
          <a:extLst>
            <a:ext uri="{FF2B5EF4-FFF2-40B4-BE49-F238E27FC236}">
              <a16:creationId xmlns="" xmlns:a16="http://schemas.microsoft.com/office/drawing/2014/main" id="{00000000-0008-0000-0500-00003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68667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107</xdr:row>
      <xdr:rowOff>0</xdr:rowOff>
    </xdr:from>
    <xdr:to>
      <xdr:col>7</xdr:col>
      <xdr:colOff>9525</xdr:colOff>
      <xdr:row>108</xdr:row>
      <xdr:rowOff>28575</xdr:rowOff>
    </xdr:to>
    <xdr:pic>
      <xdr:nvPicPr>
        <xdr:cNvPr id="5169" name="Picture 131" descr="17406-001 Sto-Entluftungswalze Standard">
          <a:extLst>
            <a:ext uri="{FF2B5EF4-FFF2-40B4-BE49-F238E27FC236}">
              <a16:creationId xmlns="" xmlns:a16="http://schemas.microsoft.com/office/drawing/2014/main" id="{00000000-0008-0000-0500-00003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78764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108</xdr:row>
      <xdr:rowOff>0</xdr:rowOff>
    </xdr:from>
    <xdr:to>
      <xdr:col>7</xdr:col>
      <xdr:colOff>9525</xdr:colOff>
      <xdr:row>109</xdr:row>
      <xdr:rowOff>28575</xdr:rowOff>
    </xdr:to>
    <xdr:pic>
      <xdr:nvPicPr>
        <xdr:cNvPr id="5170" name="Picture 132" descr="17406-002 Sto-Ersatzwalze fur Entluftungswalze 12 mm - 25 cm Standard">
          <a:extLst>
            <a:ext uri="{FF2B5EF4-FFF2-40B4-BE49-F238E27FC236}">
              <a16:creationId xmlns="" xmlns:a16="http://schemas.microsoft.com/office/drawing/2014/main" id="{00000000-0008-0000-0500-00003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88860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109</xdr:row>
      <xdr:rowOff>0</xdr:rowOff>
    </xdr:from>
    <xdr:to>
      <xdr:col>7</xdr:col>
      <xdr:colOff>9525</xdr:colOff>
      <xdr:row>110</xdr:row>
      <xdr:rowOff>28575</xdr:rowOff>
    </xdr:to>
    <xdr:pic>
      <xdr:nvPicPr>
        <xdr:cNvPr id="5171" name="Picture 133" descr="17406-003 Sto-Entlüftungswalze 12mm - 50cm">
          <a:extLst>
            <a:ext uri="{FF2B5EF4-FFF2-40B4-BE49-F238E27FC236}">
              <a16:creationId xmlns="" xmlns:a16="http://schemas.microsoft.com/office/drawing/2014/main" id="{00000000-0008-0000-0500-00003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98957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109</xdr:row>
      <xdr:rowOff>1019175</xdr:rowOff>
    </xdr:from>
    <xdr:to>
      <xdr:col>7</xdr:col>
      <xdr:colOff>9525</xdr:colOff>
      <xdr:row>111</xdr:row>
      <xdr:rowOff>28575</xdr:rowOff>
    </xdr:to>
    <xdr:pic>
      <xdr:nvPicPr>
        <xdr:cNvPr id="5172" name="Picture 134" descr="17406-004 Sto-Ersatzwalze fur Entluftungswalze Profi 12 mm 50 cm Duo Bugel">
          <a:extLst>
            <a:ext uri="{FF2B5EF4-FFF2-40B4-BE49-F238E27FC236}">
              <a16:creationId xmlns="" xmlns:a16="http://schemas.microsoft.com/office/drawing/2014/main" id="{00000000-0008-0000-0500-00003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09053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110</xdr:row>
      <xdr:rowOff>1019175</xdr:rowOff>
    </xdr:from>
    <xdr:to>
      <xdr:col>7</xdr:col>
      <xdr:colOff>9525</xdr:colOff>
      <xdr:row>112</xdr:row>
      <xdr:rowOff>28575</xdr:rowOff>
    </xdr:to>
    <xdr:pic>
      <xdr:nvPicPr>
        <xdr:cNvPr id="5173" name="Picture 135" descr="17406-005 Sto-Entluftungswalze Profi">
          <a:extLst>
            <a:ext uri="{FF2B5EF4-FFF2-40B4-BE49-F238E27FC236}">
              <a16:creationId xmlns="" xmlns:a16="http://schemas.microsoft.com/office/drawing/2014/main" id="{00000000-0008-0000-0500-00003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19150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111</xdr:row>
      <xdr:rowOff>1019175</xdr:rowOff>
    </xdr:from>
    <xdr:to>
      <xdr:col>7</xdr:col>
      <xdr:colOff>9525</xdr:colOff>
      <xdr:row>113</xdr:row>
      <xdr:rowOff>28575</xdr:rowOff>
    </xdr:to>
    <xdr:pic>
      <xdr:nvPicPr>
        <xdr:cNvPr id="5174" name="Picture 136" descr="17406-006 Sto-Ersatzwalze fur Entluftungswalze Profi 21 mm">
          <a:extLst>
            <a:ext uri="{FF2B5EF4-FFF2-40B4-BE49-F238E27FC236}">
              <a16:creationId xmlns="" xmlns:a16="http://schemas.microsoft.com/office/drawing/2014/main" id="{00000000-0008-0000-0500-00003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29246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112</xdr:row>
      <xdr:rowOff>1019175</xdr:rowOff>
    </xdr:from>
    <xdr:to>
      <xdr:col>7</xdr:col>
      <xdr:colOff>9525</xdr:colOff>
      <xdr:row>114</xdr:row>
      <xdr:rowOff>28575</xdr:rowOff>
    </xdr:to>
    <xdr:pic>
      <xdr:nvPicPr>
        <xdr:cNvPr id="5175" name="Picture 137" descr="17406-007 Sto-Schlingenwalze">
          <a:extLst>
            <a:ext uri="{FF2B5EF4-FFF2-40B4-BE49-F238E27FC236}">
              <a16:creationId xmlns="" xmlns:a16="http://schemas.microsoft.com/office/drawing/2014/main" id="{00000000-0008-0000-0500-00003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39343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116</xdr:row>
      <xdr:rowOff>1533525</xdr:rowOff>
    </xdr:from>
    <xdr:to>
      <xdr:col>7</xdr:col>
      <xdr:colOff>0</xdr:colOff>
      <xdr:row>118</xdr:row>
      <xdr:rowOff>0</xdr:rowOff>
    </xdr:to>
    <xdr:pic>
      <xdr:nvPicPr>
        <xdr:cNvPr id="5176" name="Picture 138" descr="17802-007 Sto-Verstellbugel">
          <a:extLst>
            <a:ext uri="{FF2B5EF4-FFF2-40B4-BE49-F238E27FC236}">
              <a16:creationId xmlns="" xmlns:a16="http://schemas.microsoft.com/office/drawing/2014/main" id="{00000000-0008-0000-0500-00003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89325450"/>
          <a:ext cx="1057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114</xdr:row>
      <xdr:rowOff>19050</xdr:rowOff>
    </xdr:from>
    <xdr:to>
      <xdr:col>7</xdr:col>
      <xdr:colOff>9525</xdr:colOff>
      <xdr:row>115</xdr:row>
      <xdr:rowOff>0</xdr:rowOff>
    </xdr:to>
    <xdr:pic>
      <xdr:nvPicPr>
        <xdr:cNvPr id="5177" name="Picture 139" descr="17802-005 Grosslaechenwalze MF 50 cm 8 mm">
          <a:extLst>
            <a:ext uri="{FF2B5EF4-FFF2-40B4-BE49-F238E27FC236}">
              <a16:creationId xmlns="" xmlns:a16="http://schemas.microsoft.com/office/drawing/2014/main" id="{00000000-0008-0000-0500-00003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84963000"/>
          <a:ext cx="10477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77</xdr:row>
      <xdr:rowOff>9525</xdr:rowOff>
    </xdr:from>
    <xdr:to>
      <xdr:col>7</xdr:col>
      <xdr:colOff>28575</xdr:colOff>
      <xdr:row>78</xdr:row>
      <xdr:rowOff>0</xdr:rowOff>
    </xdr:to>
    <xdr:pic>
      <xdr:nvPicPr>
        <xdr:cNvPr id="5178" name="Picture 140" descr="08289-001 Sto-Glattekelle Premium Kunststoff 280x135x2 mm">
          <a:extLst>
            <a:ext uri="{FF2B5EF4-FFF2-40B4-BE49-F238E27FC236}">
              <a16:creationId xmlns="" xmlns:a16="http://schemas.microsoft.com/office/drawing/2014/main" id="{00000000-0008-0000-0500-00003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56959500"/>
          <a:ext cx="1057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46</xdr:row>
      <xdr:rowOff>409575</xdr:rowOff>
    </xdr:from>
    <xdr:to>
      <xdr:col>7</xdr:col>
      <xdr:colOff>9525</xdr:colOff>
      <xdr:row>49</xdr:row>
      <xdr:rowOff>0</xdr:rowOff>
    </xdr:to>
    <xdr:pic>
      <xdr:nvPicPr>
        <xdr:cNvPr id="5179" name="Picture 141" descr="17803-002 Sto-Lasurwalze Microfaser 250 мм, Ø 64 мм">
          <a:extLst>
            <a:ext uri="{FF2B5EF4-FFF2-40B4-BE49-F238E27FC236}">
              <a16:creationId xmlns="" xmlns:a16="http://schemas.microsoft.com/office/drawing/2014/main" id="{00000000-0008-0000-0500-00003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07086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7</xdr:col>
      <xdr:colOff>9525</xdr:colOff>
      <xdr:row>54</xdr:row>
      <xdr:rowOff>9525</xdr:rowOff>
    </xdr:to>
    <xdr:pic>
      <xdr:nvPicPr>
        <xdr:cNvPr id="5180" name="Picture 142" descr="08279-004 Sto-Heizkörperwalze Nylon 11 100 мм, Ø 43 мм">
          <a:extLst>
            <a:ext uri="{FF2B5EF4-FFF2-40B4-BE49-F238E27FC236}">
              <a16:creationId xmlns="" xmlns:a16="http://schemas.microsoft.com/office/drawing/2014/main" id="{00000000-0008-0000-0500-00003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5661600"/>
          <a:ext cx="10477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64</xdr:row>
      <xdr:rowOff>0</xdr:rowOff>
    </xdr:from>
    <xdr:to>
      <xdr:col>7</xdr:col>
      <xdr:colOff>0</xdr:colOff>
      <xdr:row>65</xdr:row>
      <xdr:rowOff>19050</xdr:rowOff>
    </xdr:to>
    <xdr:pic>
      <xdr:nvPicPr>
        <xdr:cNvPr id="5181" name="Picture 143" descr="08369-009 Sto-Teleskopstange Aluminium blau 150-200 см">
          <a:extLst>
            <a:ext uri="{FF2B5EF4-FFF2-40B4-BE49-F238E27FC236}">
              <a16:creationId xmlns="" xmlns:a16="http://schemas.microsoft.com/office/drawing/2014/main" id="{00000000-0008-0000-0500-00003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7586900"/>
          <a:ext cx="10382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70</xdr:row>
      <xdr:rowOff>0</xdr:rowOff>
    </xdr:from>
    <xdr:to>
      <xdr:col>7</xdr:col>
      <xdr:colOff>9525</xdr:colOff>
      <xdr:row>73</xdr:row>
      <xdr:rowOff>66675</xdr:rowOff>
    </xdr:to>
    <xdr:pic>
      <xdr:nvPicPr>
        <xdr:cNvPr id="5182" name="Picture 144" descr="08288-039 Sto-Schweizer Glättekelle gezahnt 4x4">
          <a:extLst>
            <a:ext uri="{FF2B5EF4-FFF2-40B4-BE49-F238E27FC236}">
              <a16:creationId xmlns="" xmlns:a16="http://schemas.microsoft.com/office/drawing/2014/main" id="{00000000-0008-0000-0500-00003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3682900"/>
          <a:ext cx="10477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7</xdr:col>
      <xdr:colOff>9525</xdr:colOff>
      <xdr:row>31</xdr:row>
      <xdr:rowOff>28575</xdr:rowOff>
    </xdr:to>
    <xdr:pic>
      <xdr:nvPicPr>
        <xdr:cNvPr id="5183" name="Picture 145" descr="08268-009 Sto-Inneneckenkelle 80x60">
          <a:extLst>
            <a:ext uri="{FF2B5EF4-FFF2-40B4-BE49-F238E27FC236}">
              <a16:creationId xmlns="" xmlns:a16="http://schemas.microsoft.com/office/drawing/2014/main" id="{00000000-0008-0000-0500-00003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18488025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7</xdr:col>
      <xdr:colOff>9525</xdr:colOff>
      <xdr:row>52</xdr:row>
      <xdr:rowOff>1050925</xdr:rowOff>
    </xdr:to>
    <xdr:pic>
      <xdr:nvPicPr>
        <xdr:cNvPr id="5184" name="Picture 146" descr="08278-006 Sto-Lackierwalze Nylon RS 8  250 мм Ø 60 мм">
          <a:extLst>
            <a:ext uri="{FF2B5EF4-FFF2-40B4-BE49-F238E27FC236}">
              <a16:creationId xmlns="" xmlns:a16="http://schemas.microsoft.com/office/drawing/2014/main" id="{00000000-0008-0000-0500-00004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460432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7</xdr:col>
      <xdr:colOff>9525</xdr:colOff>
      <xdr:row>55</xdr:row>
      <xdr:rowOff>0</xdr:rowOff>
    </xdr:to>
    <xdr:pic>
      <xdr:nvPicPr>
        <xdr:cNvPr id="5185" name="Picture 147" descr="08279-005 Sto-Heizkörperwalze Nylon RS8 100 мм, Ø 31 мм">
          <a:extLst>
            <a:ext uri="{FF2B5EF4-FFF2-40B4-BE49-F238E27FC236}">
              <a16:creationId xmlns="" xmlns:a16="http://schemas.microsoft.com/office/drawing/2014/main" id="{00000000-0008-0000-0500-00004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6747450"/>
          <a:ext cx="10477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60</xdr:row>
      <xdr:rowOff>0</xdr:rowOff>
    </xdr:from>
    <xdr:to>
      <xdr:col>7</xdr:col>
      <xdr:colOff>9525</xdr:colOff>
      <xdr:row>61</xdr:row>
      <xdr:rowOff>19050</xdr:rowOff>
    </xdr:to>
    <xdr:pic>
      <xdr:nvPicPr>
        <xdr:cNvPr id="5186" name="Picture 148" descr="17807-003 Sto-Farbrollerbügel 2K Ø 8 мм, для валиков 18-20 см, дл">
          <a:extLst>
            <a:ext uri="{FF2B5EF4-FFF2-40B4-BE49-F238E27FC236}">
              <a16:creationId xmlns="" xmlns:a16="http://schemas.microsoft.com/office/drawing/2014/main" id="{00000000-0008-0000-0500-00004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340542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61</xdr:row>
      <xdr:rowOff>0</xdr:rowOff>
    </xdr:from>
    <xdr:to>
      <xdr:col>7</xdr:col>
      <xdr:colOff>9525</xdr:colOff>
      <xdr:row>61</xdr:row>
      <xdr:rowOff>695325</xdr:rowOff>
    </xdr:to>
    <xdr:pic>
      <xdr:nvPicPr>
        <xdr:cNvPr id="5187" name="Picture 149" descr="17807-004 Sto-Farbrollerbügel 2K Ø 8 мм, для валиков 25-27 см, дл">
          <a:extLst>
            <a:ext uri="{FF2B5EF4-FFF2-40B4-BE49-F238E27FC236}">
              <a16:creationId xmlns="" xmlns:a16="http://schemas.microsoft.com/office/drawing/2014/main" id="{00000000-0008-0000-0500-00004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4443650"/>
          <a:ext cx="1047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7</xdr:col>
      <xdr:colOff>9525</xdr:colOff>
      <xdr:row>63</xdr:row>
      <xdr:rowOff>0</xdr:rowOff>
    </xdr:to>
    <xdr:pic>
      <xdr:nvPicPr>
        <xdr:cNvPr id="5188" name="Picture 150" descr="17807-001 Sto-Farbrollerbügel 2K Ø 6 мм, для валиков 10-12 см, дл">
          <a:extLst>
            <a:ext uri="{FF2B5EF4-FFF2-40B4-BE49-F238E27FC236}">
              <a16:creationId xmlns="" xmlns:a16="http://schemas.microsoft.com/office/drawing/2014/main" id="{00000000-0008-0000-0500-00004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54914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0</xdr:rowOff>
    </xdr:from>
    <xdr:to>
      <xdr:col>7</xdr:col>
      <xdr:colOff>9525</xdr:colOff>
      <xdr:row>64</xdr:row>
      <xdr:rowOff>0</xdr:rowOff>
    </xdr:to>
    <xdr:pic>
      <xdr:nvPicPr>
        <xdr:cNvPr id="5189" name="Picture 151" descr="17807-002 Sto-Farbrollerbügel 2K Ø 6 мм, для валиков 10-12 см, дл">
          <a:extLst>
            <a:ext uri="{FF2B5EF4-FFF2-40B4-BE49-F238E27FC236}">
              <a16:creationId xmlns="" xmlns:a16="http://schemas.microsoft.com/office/drawing/2014/main" id="{00000000-0008-0000-0500-00004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653915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79</xdr:row>
      <xdr:rowOff>0</xdr:rowOff>
    </xdr:from>
    <xdr:to>
      <xdr:col>7</xdr:col>
      <xdr:colOff>9525</xdr:colOff>
      <xdr:row>80</xdr:row>
      <xdr:rowOff>28575</xdr:rowOff>
    </xdr:to>
    <xdr:pic>
      <xdr:nvPicPr>
        <xdr:cNvPr id="5190" name="Picture 152" descr="08373-001 Sto-Zahnleiste fur Sto-Rakel">
          <a:extLst>
            <a:ext uri="{FF2B5EF4-FFF2-40B4-BE49-F238E27FC236}">
              <a16:creationId xmlns="" xmlns:a16="http://schemas.microsoft.com/office/drawing/2014/main" id="{00000000-0008-0000-0500-00004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90169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80</xdr:row>
      <xdr:rowOff>0</xdr:rowOff>
    </xdr:from>
    <xdr:to>
      <xdr:col>7</xdr:col>
      <xdr:colOff>9525</xdr:colOff>
      <xdr:row>81</xdr:row>
      <xdr:rowOff>28575</xdr:rowOff>
    </xdr:to>
    <xdr:pic>
      <xdr:nvPicPr>
        <xdr:cNvPr id="5191" name="Picture 153" descr="08373-002 Sto-Zahnleiste fur Rakel">
          <a:extLst>
            <a:ext uri="{FF2B5EF4-FFF2-40B4-BE49-F238E27FC236}">
              <a16:creationId xmlns="" xmlns:a16="http://schemas.microsoft.com/office/drawing/2014/main" id="{00000000-0008-0000-0500-000047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00265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81</xdr:row>
      <xdr:rowOff>0</xdr:rowOff>
    </xdr:from>
    <xdr:to>
      <xdr:col>7</xdr:col>
      <xdr:colOff>9525</xdr:colOff>
      <xdr:row>82</xdr:row>
      <xdr:rowOff>28575</xdr:rowOff>
    </xdr:to>
    <xdr:pic>
      <xdr:nvPicPr>
        <xdr:cNvPr id="5192" name="Picture 154" descr="08373-004 Sto-Zahnleiste fur Rakel">
          <a:extLst>
            <a:ext uri="{FF2B5EF4-FFF2-40B4-BE49-F238E27FC236}">
              <a16:creationId xmlns="" xmlns:a16="http://schemas.microsoft.com/office/drawing/2014/main" id="{00000000-0008-0000-0500-00004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103620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82</xdr:row>
      <xdr:rowOff>0</xdr:rowOff>
    </xdr:from>
    <xdr:to>
      <xdr:col>7</xdr:col>
      <xdr:colOff>9525</xdr:colOff>
      <xdr:row>83</xdr:row>
      <xdr:rowOff>28575</xdr:rowOff>
    </xdr:to>
    <xdr:pic>
      <xdr:nvPicPr>
        <xdr:cNvPr id="5193" name="Picture 155" descr="08373-007 Sto-Zahnleiste fur Rakel">
          <a:extLst>
            <a:ext uri="{FF2B5EF4-FFF2-40B4-BE49-F238E27FC236}">
              <a16:creationId xmlns="" xmlns:a16="http://schemas.microsoft.com/office/drawing/2014/main" id="{00000000-0008-0000-0500-000049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620458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82</xdr:row>
      <xdr:rowOff>1019175</xdr:rowOff>
    </xdr:from>
    <xdr:to>
      <xdr:col>6</xdr:col>
      <xdr:colOff>723900</xdr:colOff>
      <xdr:row>84</xdr:row>
      <xdr:rowOff>28575</xdr:rowOff>
    </xdr:to>
    <xdr:pic>
      <xdr:nvPicPr>
        <xdr:cNvPr id="5194" name="Picture 156" descr="08373-008 Sto-Zahnleiste fur Rakel">
          <a:extLst>
            <a:ext uri="{FF2B5EF4-FFF2-40B4-BE49-F238E27FC236}">
              <a16:creationId xmlns="" xmlns:a16="http://schemas.microsoft.com/office/drawing/2014/main" id="{00000000-0008-0000-0500-00004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63055500"/>
          <a:ext cx="10858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83</xdr:row>
      <xdr:rowOff>1000125</xdr:rowOff>
    </xdr:from>
    <xdr:to>
      <xdr:col>6</xdr:col>
      <xdr:colOff>723900</xdr:colOff>
      <xdr:row>90</xdr:row>
      <xdr:rowOff>123825</xdr:rowOff>
    </xdr:to>
    <xdr:pic>
      <xdr:nvPicPr>
        <xdr:cNvPr id="5195" name="Picture 157" descr="08373-018 Sto-Zahnleiste fur Rakel">
          <a:extLst>
            <a:ext uri="{FF2B5EF4-FFF2-40B4-BE49-F238E27FC236}">
              <a16:creationId xmlns="" xmlns:a16="http://schemas.microsoft.com/office/drawing/2014/main" id="{00000000-0008-0000-0500-00004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64055625"/>
          <a:ext cx="10858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114</xdr:row>
      <xdr:rowOff>1200150</xdr:rowOff>
    </xdr:from>
    <xdr:to>
      <xdr:col>7</xdr:col>
      <xdr:colOff>19050</xdr:colOff>
      <xdr:row>116</xdr:row>
      <xdr:rowOff>28575</xdr:rowOff>
    </xdr:to>
    <xdr:pic>
      <xdr:nvPicPr>
        <xdr:cNvPr id="5196" name="Picture 158" descr="17802-001 Sto-Großfl ächenwalze Nylon RS 13">
          <a:extLst>
            <a:ext uri="{FF2B5EF4-FFF2-40B4-BE49-F238E27FC236}">
              <a16:creationId xmlns="" xmlns:a16="http://schemas.microsoft.com/office/drawing/2014/main" id="{00000000-0008-0000-0500-00004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86144100"/>
          <a:ext cx="10763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116</xdr:row>
      <xdr:rowOff>0</xdr:rowOff>
    </xdr:from>
    <xdr:to>
      <xdr:col>7</xdr:col>
      <xdr:colOff>0</xdr:colOff>
      <xdr:row>117</xdr:row>
      <xdr:rowOff>2721</xdr:rowOff>
    </xdr:to>
    <xdr:pic>
      <xdr:nvPicPr>
        <xdr:cNvPr id="5197" name="Picture 159" descr="17802-003 Sto-Großfl ächenwalze Nylon RS 8">
          <a:extLst>
            <a:ext uri="{FF2B5EF4-FFF2-40B4-BE49-F238E27FC236}">
              <a16:creationId xmlns="" xmlns:a16="http://schemas.microsoft.com/office/drawing/2014/main" id="{00000000-0008-0000-0500-00004D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87791925"/>
          <a:ext cx="10572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119</xdr:row>
      <xdr:rowOff>428625</xdr:rowOff>
    </xdr:from>
    <xdr:to>
      <xdr:col>6</xdr:col>
      <xdr:colOff>838200</xdr:colOff>
      <xdr:row>121</xdr:row>
      <xdr:rowOff>9525</xdr:rowOff>
    </xdr:to>
    <xdr:pic>
      <xdr:nvPicPr>
        <xdr:cNvPr id="5198" name="Picture 160" descr="PP_M_de_1880_Werkzeuge">
          <a:extLst>
            <a:ext uri="{FF2B5EF4-FFF2-40B4-BE49-F238E27FC236}">
              <a16:creationId xmlns="" xmlns:a16="http://schemas.microsoft.com/office/drawing/2014/main" id="{00000000-0008-0000-0500-00004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1078050"/>
          <a:ext cx="8172450" cy="539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121</xdr:row>
      <xdr:rowOff>85725</xdr:rowOff>
    </xdr:from>
    <xdr:to>
      <xdr:col>6</xdr:col>
      <xdr:colOff>838200</xdr:colOff>
      <xdr:row>132</xdr:row>
      <xdr:rowOff>8618</xdr:rowOff>
    </xdr:to>
    <xdr:pic>
      <xdr:nvPicPr>
        <xdr:cNvPr id="5199" name="Picture 161" descr="PP_M_de_1990_Werkzeuge">
          <a:extLst>
            <a:ext uri="{FF2B5EF4-FFF2-40B4-BE49-F238E27FC236}">
              <a16:creationId xmlns="" xmlns:a16="http://schemas.microsoft.com/office/drawing/2014/main" id="{00000000-0008-0000-0500-00004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6545400"/>
          <a:ext cx="8162925" cy="739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102</xdr:row>
      <xdr:rowOff>0</xdr:rowOff>
    </xdr:from>
    <xdr:to>
      <xdr:col>7</xdr:col>
      <xdr:colOff>9525</xdr:colOff>
      <xdr:row>103</xdr:row>
      <xdr:rowOff>66675</xdr:rowOff>
    </xdr:to>
    <xdr:pic>
      <xdr:nvPicPr>
        <xdr:cNvPr id="5200" name="Picture 162" descr="17402-001 StoStiftrakel">
          <a:extLst>
            <a:ext uri="{FF2B5EF4-FFF2-40B4-BE49-F238E27FC236}">
              <a16:creationId xmlns="" xmlns:a16="http://schemas.microsoft.com/office/drawing/2014/main" id="{00000000-0008-0000-0500-000050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2828150"/>
          <a:ext cx="10477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67</xdr:row>
      <xdr:rowOff>0</xdr:rowOff>
    </xdr:from>
    <xdr:to>
      <xdr:col>7</xdr:col>
      <xdr:colOff>9525</xdr:colOff>
      <xdr:row>68</xdr:row>
      <xdr:rowOff>28575</xdr:rowOff>
    </xdr:to>
    <xdr:pic>
      <xdr:nvPicPr>
        <xdr:cNvPr id="5201" name="Picture 164" descr="08359-003 Sto-Stachelwalze Messing">
          <a:extLst>
            <a:ext uri="{FF2B5EF4-FFF2-40B4-BE49-F238E27FC236}">
              <a16:creationId xmlns="" xmlns:a16="http://schemas.microsoft.com/office/drawing/2014/main" id="{00000000-0008-0000-0500-00005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0673000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104</xdr:row>
      <xdr:rowOff>0</xdr:rowOff>
    </xdr:from>
    <xdr:to>
      <xdr:col>7</xdr:col>
      <xdr:colOff>9525</xdr:colOff>
      <xdr:row>105</xdr:row>
      <xdr:rowOff>28575</xdr:rowOff>
    </xdr:to>
    <xdr:pic>
      <xdr:nvPicPr>
        <xdr:cNvPr id="5202" name="Рисунок 1">
          <a:extLst>
            <a:ext uri="{FF2B5EF4-FFF2-40B4-BE49-F238E27FC236}">
              <a16:creationId xmlns="" xmlns:a16="http://schemas.microsoft.com/office/drawing/2014/main" id="{00000000-0008-0000-05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4847450"/>
          <a:ext cx="10477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48</xdr:row>
      <xdr:rowOff>542925</xdr:rowOff>
    </xdr:from>
    <xdr:to>
      <xdr:col>7</xdr:col>
      <xdr:colOff>38100</xdr:colOff>
      <xdr:row>50</xdr:row>
      <xdr:rowOff>0</xdr:rowOff>
    </xdr:to>
    <xdr:pic>
      <xdr:nvPicPr>
        <xdr:cNvPr id="5203" name="Рисунок 86">
          <a:extLst>
            <a:ext uri="{FF2B5EF4-FFF2-40B4-BE49-F238E27FC236}">
              <a16:creationId xmlns="" xmlns:a16="http://schemas.microsoft.com/office/drawing/2014/main" id="{00000000-0008-0000-0500-00005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1727775"/>
          <a:ext cx="1076325" cy="600075"/>
        </a:xfrm>
        <a:prstGeom prst="rect">
          <a:avLst/>
        </a:prstGeom>
        <a:solidFill>
          <a:srgbClr val="93CDDD">
            <a:alpha val="38823"/>
          </a:srgbClr>
        </a:solidFill>
        <a:ln>
          <a:noFill/>
        </a:ln>
        <a:extLs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61</xdr:row>
      <xdr:rowOff>0</xdr:rowOff>
    </xdr:from>
    <xdr:to>
      <xdr:col>7</xdr:col>
      <xdr:colOff>9525</xdr:colOff>
      <xdr:row>61</xdr:row>
      <xdr:rowOff>695325</xdr:rowOff>
    </xdr:to>
    <xdr:pic>
      <xdr:nvPicPr>
        <xdr:cNvPr id="5204" name="Picture 148" descr="17807-003 Sto-Farbrollerbügel 2K Ø 8 мм, для валиков 18-20 см, дл">
          <a:extLst>
            <a:ext uri="{FF2B5EF4-FFF2-40B4-BE49-F238E27FC236}">
              <a16:creationId xmlns="" xmlns:a16="http://schemas.microsoft.com/office/drawing/2014/main" id="{00000000-0008-0000-0500-00005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4443650"/>
          <a:ext cx="1047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62</xdr:row>
      <xdr:rowOff>0</xdr:rowOff>
    </xdr:from>
    <xdr:to>
      <xdr:col>7</xdr:col>
      <xdr:colOff>9525</xdr:colOff>
      <xdr:row>63</xdr:row>
      <xdr:rowOff>0</xdr:rowOff>
    </xdr:to>
    <xdr:pic>
      <xdr:nvPicPr>
        <xdr:cNvPr id="5205" name="Picture 148" descr="17807-003 Sto-Farbrollerbügel 2K Ø 8 мм, для валиков 18-20 см, дл">
          <a:extLst>
            <a:ext uri="{FF2B5EF4-FFF2-40B4-BE49-F238E27FC236}">
              <a16:creationId xmlns="" xmlns:a16="http://schemas.microsoft.com/office/drawing/2014/main" id="{00000000-0008-0000-0500-00005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45491400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117"/>
  <sheetViews>
    <sheetView tabSelected="1" zoomScale="70" zoomScaleNormal="70" workbookViewId="0">
      <selection activeCell="Y12" sqref="Y12"/>
    </sheetView>
  </sheetViews>
  <sheetFormatPr defaultColWidth="8.85546875" defaultRowHeight="11.25"/>
  <cols>
    <col min="1" max="1" width="5.140625" style="88" customWidth="1"/>
    <col min="2" max="2" width="13.85546875" style="88" customWidth="1"/>
    <col min="3" max="3" width="52" style="88" customWidth="1"/>
    <col min="4" max="4" width="5.85546875" style="88" customWidth="1"/>
    <col min="5" max="5" width="6.85546875" style="88" customWidth="1"/>
    <col min="6" max="6" width="5.140625" style="88" customWidth="1"/>
    <col min="7" max="7" width="8.85546875" style="88" customWidth="1"/>
    <col min="8" max="8" width="12" style="88" customWidth="1"/>
    <col min="9" max="9" width="9.85546875" style="88" customWidth="1"/>
    <col min="10" max="10" width="11.140625" style="88" customWidth="1"/>
    <col min="11" max="11" width="12.140625" style="88" customWidth="1"/>
    <col min="12" max="13" width="8.85546875" style="93"/>
    <col min="14" max="14" width="0" style="93" hidden="1" customWidth="1"/>
    <col min="15" max="16384" width="8.85546875" style="93"/>
  </cols>
  <sheetData>
    <row r="1" spans="1:14" ht="12.75">
      <c r="A1" s="93"/>
      <c r="B1" s="94"/>
      <c r="C1" s="94"/>
      <c r="D1" s="94"/>
      <c r="E1" s="94"/>
      <c r="F1" s="94"/>
      <c r="G1" s="94"/>
      <c r="H1" s="93"/>
      <c r="I1" s="93"/>
      <c r="J1" s="93"/>
      <c r="K1" s="93"/>
    </row>
    <row r="2" spans="1:14" ht="39" customHeight="1">
      <c r="A2" s="93"/>
      <c r="B2" s="94"/>
      <c r="C2" s="94"/>
      <c r="D2" s="94"/>
      <c r="E2" s="94"/>
      <c r="F2" s="94"/>
      <c r="G2" s="94"/>
      <c r="H2" s="93"/>
      <c r="I2" s="93"/>
      <c r="J2" s="93"/>
      <c r="K2" s="93"/>
      <c r="N2" s="93" t="s">
        <v>2236</v>
      </c>
    </row>
    <row r="3" spans="1:14" ht="12" customHeight="1">
      <c r="A3" s="93"/>
      <c r="B3" s="95" t="s">
        <v>2255</v>
      </c>
      <c r="C3" s="104"/>
      <c r="D3" s="94"/>
      <c r="E3" s="94"/>
      <c r="F3" s="94"/>
      <c r="G3" s="94"/>
      <c r="H3" s="93"/>
      <c r="I3" s="93"/>
      <c r="J3" s="93"/>
      <c r="K3" s="93"/>
    </row>
    <row r="4" spans="1:14" ht="12" customHeight="1">
      <c r="A4" s="93"/>
      <c r="B4" s="95" t="s">
        <v>2254</v>
      </c>
      <c r="C4" s="104"/>
      <c r="D4" s="94"/>
      <c r="E4" s="94"/>
      <c r="F4" s="94"/>
      <c r="G4" s="94"/>
      <c r="H4" s="93"/>
      <c r="I4" s="93"/>
      <c r="J4" s="93"/>
      <c r="K4" s="93"/>
    </row>
    <row r="5" spans="1:14" ht="12.75">
      <c r="A5" s="93"/>
      <c r="B5" s="95" t="s">
        <v>2249</v>
      </c>
      <c r="C5" s="836" t="s">
        <v>2339</v>
      </c>
      <c r="D5" s="94"/>
      <c r="E5" s="834" t="s">
        <v>2252</v>
      </c>
      <c r="F5" s="94"/>
      <c r="G5" s="94"/>
      <c r="H5" s="107"/>
      <c r="I5" s="107" t="s">
        <v>2338</v>
      </c>
      <c r="J5" s="107"/>
      <c r="K5" s="107"/>
      <c r="N5" s="93" t="s">
        <v>2237</v>
      </c>
    </row>
    <row r="6" spans="1:14" ht="12.75">
      <c r="A6" s="93"/>
      <c r="B6" s="95" t="s">
        <v>2250</v>
      </c>
      <c r="C6" s="837" t="s">
        <v>2336</v>
      </c>
      <c r="D6" s="94"/>
      <c r="E6" s="93"/>
      <c r="F6" s="93"/>
      <c r="G6" s="93"/>
      <c r="H6" s="93"/>
      <c r="I6" s="93"/>
      <c r="J6" s="93"/>
      <c r="K6" s="93"/>
      <c r="N6" s="93" t="s">
        <v>2238</v>
      </c>
    </row>
    <row r="7" spans="1:14" ht="12.75">
      <c r="A7" s="93"/>
      <c r="B7" s="95" t="s">
        <v>2251</v>
      </c>
      <c r="C7" s="838" t="s">
        <v>2340</v>
      </c>
      <c r="D7" s="94"/>
      <c r="E7" s="834" t="s">
        <v>2335</v>
      </c>
      <c r="F7" s="94"/>
      <c r="G7" s="94"/>
      <c r="H7" s="107"/>
      <c r="I7" s="107"/>
      <c r="J7" s="107"/>
      <c r="K7" s="107"/>
      <c r="N7" s="93" t="s">
        <v>2239</v>
      </c>
    </row>
    <row r="8" spans="1:14" ht="12.75">
      <c r="A8" s="93"/>
      <c r="B8" s="834" t="s">
        <v>2334</v>
      </c>
      <c r="C8" s="837" t="s">
        <v>2337</v>
      </c>
      <c r="D8" s="94"/>
      <c r="E8" s="94"/>
      <c r="F8" s="94"/>
      <c r="G8" s="94"/>
      <c r="H8" s="93"/>
      <c r="I8" s="93"/>
      <c r="J8" s="93"/>
      <c r="K8" s="93"/>
      <c r="N8" s="93" t="s">
        <v>2240</v>
      </c>
    </row>
    <row r="9" spans="1:14" ht="12.75">
      <c r="A9" s="93"/>
      <c r="B9" s="95" t="s">
        <v>2246</v>
      </c>
      <c r="C9" s="105">
        <v>0</v>
      </c>
      <c r="D9" s="94"/>
      <c r="E9" s="95" t="s">
        <v>2253</v>
      </c>
      <c r="F9" s="94"/>
      <c r="G9" s="94"/>
      <c r="H9" s="107"/>
      <c r="I9" s="107"/>
      <c r="J9" s="107"/>
      <c r="K9" s="107"/>
    </row>
    <row r="10" spans="1:14" ht="12" customHeight="1">
      <c r="A10" s="93"/>
      <c r="B10" s="95"/>
      <c r="C10" s="106"/>
      <c r="D10" s="94"/>
      <c r="E10" s="94"/>
      <c r="F10" s="94"/>
      <c r="G10" s="94"/>
      <c r="H10" s="101"/>
      <c r="I10" s="101"/>
      <c r="J10" s="101"/>
      <c r="K10" s="101"/>
    </row>
    <row r="11" spans="1:14" ht="12" customHeight="1">
      <c r="A11" s="93"/>
      <c r="B11" s="95"/>
      <c r="C11" s="97"/>
      <c r="D11" s="95"/>
      <c r="E11" s="94"/>
      <c r="F11" s="94"/>
      <c r="G11" s="94"/>
      <c r="H11" s="101"/>
      <c r="I11" s="101"/>
      <c r="J11" s="101"/>
      <c r="K11" s="101"/>
    </row>
    <row r="12" spans="1:14" ht="44.1" customHeight="1">
      <c r="A12" s="93"/>
      <c r="B12" s="94"/>
      <c r="C12" s="94"/>
      <c r="D12" s="94"/>
      <c r="E12" s="94"/>
      <c r="F12" s="94"/>
      <c r="G12" s="94"/>
      <c r="H12" s="93"/>
      <c r="I12" s="93"/>
      <c r="J12" s="93"/>
      <c r="K12" s="93"/>
    </row>
    <row r="13" spans="1:14" ht="20.100000000000001" customHeight="1">
      <c r="A13" s="93"/>
      <c r="B13" s="93"/>
      <c r="C13" s="93"/>
      <c r="D13" s="93"/>
      <c r="E13" s="840" t="s">
        <v>509</v>
      </c>
      <c r="F13" s="840"/>
      <c r="G13" s="840"/>
      <c r="H13" s="93"/>
      <c r="I13" s="93"/>
      <c r="J13" s="93"/>
      <c r="K13" s="93"/>
    </row>
    <row r="14" spans="1:14" s="110" customFormat="1" ht="34.35" customHeight="1">
      <c r="A14" s="102" t="s">
        <v>2234</v>
      </c>
      <c r="B14" s="102" t="s">
        <v>380</v>
      </c>
      <c r="C14" s="102" t="s">
        <v>478</v>
      </c>
      <c r="D14" s="120" t="s">
        <v>2241</v>
      </c>
      <c r="E14" s="182" t="s">
        <v>2256</v>
      </c>
      <c r="F14" s="182" t="s">
        <v>690</v>
      </c>
      <c r="G14" s="182" t="s">
        <v>691</v>
      </c>
      <c r="H14" s="182" t="s">
        <v>2243</v>
      </c>
      <c r="I14" s="182" t="s">
        <v>2235</v>
      </c>
      <c r="J14" s="182" t="s">
        <v>2244</v>
      </c>
      <c r="K14" s="183" t="s">
        <v>2245</v>
      </c>
    </row>
    <row r="15" spans="1:14" s="89" customFormat="1" ht="14.1" customHeight="1">
      <c r="A15" s="88"/>
      <c r="B15" s="88"/>
      <c r="C15" s="88"/>
      <c r="D15" s="88"/>
      <c r="E15" s="88"/>
      <c r="F15" s="88"/>
      <c r="G15" s="88"/>
      <c r="H15" s="88"/>
      <c r="I15" s="88"/>
      <c r="J15" s="96" t="s">
        <v>2248</v>
      </c>
      <c r="K15" s="103">
        <f>SUM(K17:K116)</f>
        <v>0</v>
      </c>
    </row>
    <row r="16" spans="1:14" s="89" customFormat="1" ht="17.100000000000001" customHeight="1">
      <c r="A16" s="92" t="s">
        <v>2242</v>
      </c>
      <c r="B16" s="90"/>
      <c r="C16" s="90"/>
      <c r="D16" s="91"/>
      <c r="E16" s="91"/>
      <c r="F16" s="91"/>
      <c r="G16" s="91"/>
      <c r="H16" s="91"/>
      <c r="I16" s="91"/>
      <c r="J16" s="91"/>
      <c r="K16" s="111"/>
    </row>
    <row r="17" spans="1:12">
      <c r="A17" s="112"/>
      <c r="B17" s="113"/>
      <c r="C17" s="114"/>
      <c r="D17" s="115"/>
      <c r="E17" s="668"/>
      <c r="F17" s="115"/>
      <c r="G17" s="116"/>
      <c r="H17" s="117"/>
      <c r="I17" s="116"/>
      <c r="J17" s="117"/>
      <c r="K17" s="117"/>
      <c r="L17" s="109" t="str">
        <f t="shared" ref="L17:L81" si="0">IF(D17="C01", "Надбавка затонирование составляет 0 руб.", IF(D17="C02", "Внимание! В сумме заказе не учтена надбавка за тонирование. Подробнее см. во вкладке 8", IF(D17="C03", "Внимание! В сумме заказе не учтена надбавка за тонирование. Подробнее см. во вкладке 8", IF(D17="C04", "Внимание! В сумме заказе не учтена надбавка за тонирование. Она будет расчитана после обработки заказа", ""))))</f>
        <v/>
      </c>
    </row>
    <row r="18" spans="1:12">
      <c r="A18" s="112"/>
      <c r="B18" s="113"/>
      <c r="C18" s="114"/>
      <c r="D18" s="115"/>
      <c r="E18" s="668"/>
      <c r="F18" s="115"/>
      <c r="G18" s="116"/>
      <c r="H18" s="117"/>
      <c r="I18" s="116"/>
      <c r="J18" s="117"/>
      <c r="K18" s="117"/>
      <c r="L18" s="109" t="str">
        <f t="shared" si="0"/>
        <v/>
      </c>
    </row>
    <row r="19" spans="1:12">
      <c r="A19" s="112"/>
      <c r="B19" s="833"/>
      <c r="C19" s="114"/>
      <c r="D19" s="115"/>
      <c r="E19" s="668"/>
      <c r="F19" s="115"/>
      <c r="G19" s="115"/>
      <c r="H19" s="751"/>
      <c r="I19" s="115"/>
      <c r="J19" s="751"/>
      <c r="K19" s="751"/>
      <c r="L19" s="109" t="str">
        <f t="shared" si="0"/>
        <v/>
      </c>
    </row>
    <row r="20" spans="1:12">
      <c r="A20" s="112"/>
      <c r="B20" s="833"/>
      <c r="C20" s="669"/>
      <c r="D20" s="115"/>
      <c r="E20" s="668"/>
      <c r="F20" s="115"/>
      <c r="G20" s="115"/>
      <c r="H20" s="751"/>
      <c r="I20" s="115"/>
      <c r="J20" s="751"/>
      <c r="K20" s="751"/>
      <c r="L20" s="109" t="str">
        <f t="shared" si="0"/>
        <v/>
      </c>
    </row>
    <row r="21" spans="1:12">
      <c r="A21" s="112"/>
      <c r="B21" s="833"/>
      <c r="C21" s="114"/>
      <c r="D21" s="115"/>
      <c r="E21" s="668"/>
      <c r="F21" s="115"/>
      <c r="G21" s="115"/>
      <c r="H21" s="751"/>
      <c r="I21" s="115"/>
      <c r="J21" s="751"/>
      <c r="K21" s="751"/>
      <c r="L21" s="109" t="str">
        <f t="shared" si="0"/>
        <v/>
      </c>
    </row>
    <row r="22" spans="1:12">
      <c r="A22" s="112"/>
      <c r="B22" s="833"/>
      <c r="C22" s="114"/>
      <c r="D22" s="115"/>
      <c r="E22" s="668"/>
      <c r="F22" s="115"/>
      <c r="G22" s="115"/>
      <c r="H22" s="751"/>
      <c r="I22" s="115"/>
      <c r="J22" s="751"/>
      <c r="K22" s="751"/>
      <c r="L22" s="109" t="str">
        <f t="shared" si="0"/>
        <v/>
      </c>
    </row>
    <row r="23" spans="1:12">
      <c r="A23" s="112"/>
      <c r="B23" s="833"/>
      <c r="C23" s="114"/>
      <c r="D23" s="115"/>
      <c r="E23" s="668"/>
      <c r="F23" s="115"/>
      <c r="G23" s="115"/>
      <c r="H23" s="751"/>
      <c r="I23" s="115"/>
      <c r="J23" s="751"/>
      <c r="K23" s="751"/>
      <c r="L23" s="109" t="str">
        <f t="shared" si="0"/>
        <v/>
      </c>
    </row>
    <row r="24" spans="1:12">
      <c r="A24" s="112"/>
      <c r="B24" s="833"/>
      <c r="C24" s="114"/>
      <c r="D24" s="115"/>
      <c r="E24" s="668"/>
      <c r="F24" s="115"/>
      <c r="G24" s="115"/>
      <c r="H24" s="751"/>
      <c r="I24" s="115"/>
      <c r="J24" s="751"/>
      <c r="K24" s="751"/>
      <c r="L24" s="109" t="str">
        <f t="shared" si="0"/>
        <v/>
      </c>
    </row>
    <row r="25" spans="1:12">
      <c r="A25" s="112"/>
      <c r="B25" s="833"/>
      <c r="C25" s="669"/>
      <c r="D25" s="115"/>
      <c r="E25" s="668"/>
      <c r="F25" s="115"/>
      <c r="G25" s="115"/>
      <c r="H25" s="751"/>
      <c r="I25" s="115"/>
      <c r="J25" s="751"/>
      <c r="K25" s="751"/>
      <c r="L25" s="109" t="str">
        <f t="shared" si="0"/>
        <v/>
      </c>
    </row>
    <row r="26" spans="1:12">
      <c r="A26" s="112"/>
      <c r="B26" s="833"/>
      <c r="C26" s="114"/>
      <c r="D26" s="115"/>
      <c r="E26" s="668"/>
      <c r="F26" s="115"/>
      <c r="G26" s="115"/>
      <c r="H26" s="751"/>
      <c r="I26" s="115"/>
      <c r="J26" s="751"/>
      <c r="K26" s="751"/>
      <c r="L26" s="109" t="str">
        <f t="shared" si="0"/>
        <v/>
      </c>
    </row>
    <row r="27" spans="1:12">
      <c r="A27" s="112"/>
      <c r="B27" s="833"/>
      <c r="C27" s="114"/>
      <c r="D27" s="115"/>
      <c r="E27" s="668"/>
      <c r="F27" s="115"/>
      <c r="G27" s="115"/>
      <c r="H27" s="751"/>
      <c r="I27" s="115"/>
      <c r="J27" s="751"/>
      <c r="K27" s="751"/>
      <c r="L27" s="109" t="str">
        <f t="shared" si="0"/>
        <v/>
      </c>
    </row>
    <row r="28" spans="1:12">
      <c r="A28" s="112"/>
      <c r="B28" s="833"/>
      <c r="C28" s="114"/>
      <c r="D28" s="115"/>
      <c r="E28" s="668"/>
      <c r="F28" s="115"/>
      <c r="G28" s="115"/>
      <c r="H28" s="751"/>
      <c r="I28" s="115"/>
      <c r="J28" s="751"/>
      <c r="K28" s="751"/>
      <c r="L28" s="109" t="str">
        <f t="shared" si="0"/>
        <v/>
      </c>
    </row>
    <row r="29" spans="1:12">
      <c r="A29" s="112"/>
      <c r="B29" s="833"/>
      <c r="C29" s="114"/>
      <c r="D29" s="115"/>
      <c r="E29" s="668"/>
      <c r="F29" s="115"/>
      <c r="G29" s="115"/>
      <c r="H29" s="751"/>
      <c r="I29" s="115"/>
      <c r="J29" s="751"/>
      <c r="K29" s="751"/>
      <c r="L29" s="109" t="str">
        <f t="shared" si="0"/>
        <v/>
      </c>
    </row>
    <row r="30" spans="1:12">
      <c r="A30" s="112"/>
      <c r="B30" s="833"/>
      <c r="C30" s="114"/>
      <c r="D30" s="115"/>
      <c r="E30" s="668"/>
      <c r="F30" s="115"/>
      <c r="G30" s="115"/>
      <c r="H30" s="751"/>
      <c r="I30" s="115"/>
      <c r="J30" s="751"/>
      <c r="K30" s="751"/>
      <c r="L30" s="109" t="str">
        <f t="shared" si="0"/>
        <v/>
      </c>
    </row>
    <row r="31" spans="1:12">
      <c r="A31" s="112"/>
      <c r="B31" s="833"/>
      <c r="C31" s="114"/>
      <c r="D31" s="115"/>
      <c r="E31" s="668"/>
      <c r="F31" s="115"/>
      <c r="G31" s="115"/>
      <c r="H31" s="751"/>
      <c r="I31" s="115"/>
      <c r="J31" s="751"/>
      <c r="K31" s="751"/>
      <c r="L31" s="109" t="str">
        <f t="shared" si="0"/>
        <v/>
      </c>
    </row>
    <row r="32" spans="1:12">
      <c r="A32" s="112"/>
      <c r="B32" s="833"/>
      <c r="C32" s="114"/>
      <c r="D32" s="115"/>
      <c r="E32" s="668"/>
      <c r="F32" s="115"/>
      <c r="G32" s="115"/>
      <c r="H32" s="751"/>
      <c r="I32" s="115"/>
      <c r="J32" s="751"/>
      <c r="K32" s="751"/>
      <c r="L32" s="109" t="str">
        <f t="shared" si="0"/>
        <v/>
      </c>
    </row>
    <row r="33" spans="1:12">
      <c r="A33" s="112"/>
      <c r="B33" s="833"/>
      <c r="C33" s="114"/>
      <c r="D33" s="115"/>
      <c r="E33" s="668"/>
      <c r="F33" s="115"/>
      <c r="G33" s="115"/>
      <c r="H33" s="751"/>
      <c r="I33" s="115"/>
      <c r="J33" s="751"/>
      <c r="K33" s="751"/>
      <c r="L33" s="109" t="str">
        <f t="shared" si="0"/>
        <v/>
      </c>
    </row>
    <row r="34" spans="1:12">
      <c r="A34" s="112"/>
      <c r="B34" s="833"/>
      <c r="C34" s="114"/>
      <c r="D34" s="115"/>
      <c r="E34" s="668"/>
      <c r="F34" s="115"/>
      <c r="G34" s="115"/>
      <c r="H34" s="751"/>
      <c r="I34" s="115"/>
      <c r="J34" s="751"/>
      <c r="K34" s="751"/>
      <c r="L34" s="109" t="str">
        <f t="shared" si="0"/>
        <v/>
      </c>
    </row>
    <row r="35" spans="1:12">
      <c r="A35" s="112"/>
      <c r="B35" s="833"/>
      <c r="C35" s="114"/>
      <c r="D35" s="115"/>
      <c r="E35" s="668"/>
      <c r="F35" s="115"/>
      <c r="G35" s="115"/>
      <c r="H35" s="751"/>
      <c r="I35" s="115"/>
      <c r="J35" s="751"/>
      <c r="K35" s="751"/>
      <c r="L35" s="109" t="str">
        <f t="shared" si="0"/>
        <v/>
      </c>
    </row>
    <row r="36" spans="1:12">
      <c r="A36" s="112"/>
      <c r="B36" s="833"/>
      <c r="C36" s="114"/>
      <c r="D36" s="115"/>
      <c r="E36" s="115"/>
      <c r="F36" s="115"/>
      <c r="G36" s="115"/>
      <c r="H36" s="751"/>
      <c r="I36" s="115"/>
      <c r="J36" s="751"/>
      <c r="K36" s="751"/>
      <c r="L36" s="109" t="str">
        <f t="shared" si="0"/>
        <v/>
      </c>
    </row>
    <row r="37" spans="1:12">
      <c r="A37" s="112"/>
      <c r="B37" s="833"/>
      <c r="C37" s="114"/>
      <c r="D37" s="115"/>
      <c r="E37" s="115"/>
      <c r="F37" s="115"/>
      <c r="G37" s="115"/>
      <c r="H37" s="751"/>
      <c r="I37" s="115"/>
      <c r="J37" s="751"/>
      <c r="K37" s="751"/>
      <c r="L37" s="109" t="str">
        <f t="shared" si="0"/>
        <v/>
      </c>
    </row>
    <row r="38" spans="1:12">
      <c r="A38" s="112"/>
      <c r="B38" s="833"/>
      <c r="C38" s="114"/>
      <c r="D38" s="115"/>
      <c r="E38" s="115"/>
      <c r="F38" s="115"/>
      <c r="G38" s="115"/>
      <c r="H38" s="751"/>
      <c r="I38" s="115"/>
      <c r="J38" s="751"/>
      <c r="K38" s="751"/>
      <c r="L38" s="109" t="str">
        <f t="shared" si="0"/>
        <v/>
      </c>
    </row>
    <row r="39" spans="1:12">
      <c r="A39" s="112"/>
      <c r="B39" s="833"/>
      <c r="C39" s="114"/>
      <c r="D39" s="115"/>
      <c r="E39" s="115"/>
      <c r="F39" s="115"/>
      <c r="G39" s="115"/>
      <c r="H39" s="751"/>
      <c r="I39" s="115"/>
      <c r="J39" s="751"/>
      <c r="K39" s="751"/>
      <c r="L39" s="109" t="str">
        <f t="shared" si="0"/>
        <v/>
      </c>
    </row>
    <row r="40" spans="1:12">
      <c r="A40" s="112"/>
      <c r="B40" s="833"/>
      <c r="C40" s="114"/>
      <c r="D40" s="115"/>
      <c r="E40" s="115"/>
      <c r="F40" s="115"/>
      <c r="G40" s="115"/>
      <c r="H40" s="751"/>
      <c r="I40" s="115"/>
      <c r="J40" s="751"/>
      <c r="K40" s="751"/>
      <c r="L40" s="109" t="str">
        <f t="shared" si="0"/>
        <v/>
      </c>
    </row>
    <row r="41" spans="1:12">
      <c r="A41" s="112"/>
      <c r="B41" s="833"/>
      <c r="C41" s="114"/>
      <c r="D41" s="115"/>
      <c r="E41" s="115"/>
      <c r="F41" s="115"/>
      <c r="G41" s="115"/>
      <c r="H41" s="751"/>
      <c r="I41" s="115"/>
      <c r="J41" s="751"/>
      <c r="K41" s="751"/>
      <c r="L41" s="109" t="str">
        <f t="shared" si="0"/>
        <v/>
      </c>
    </row>
    <row r="42" spans="1:12">
      <c r="A42" s="112"/>
      <c r="B42" s="833"/>
      <c r="C42" s="114"/>
      <c r="D42" s="115"/>
      <c r="E42" s="115"/>
      <c r="F42" s="115"/>
      <c r="G42" s="115"/>
      <c r="H42" s="751"/>
      <c r="I42" s="115"/>
      <c r="J42" s="751"/>
      <c r="K42" s="751"/>
      <c r="L42" s="109" t="str">
        <f t="shared" si="0"/>
        <v/>
      </c>
    </row>
    <row r="43" spans="1:12">
      <c r="A43" s="112"/>
      <c r="B43" s="833"/>
      <c r="C43" s="114"/>
      <c r="D43" s="115"/>
      <c r="E43" s="115"/>
      <c r="F43" s="115"/>
      <c r="G43" s="115"/>
      <c r="H43" s="751"/>
      <c r="I43" s="115"/>
      <c r="J43" s="751"/>
      <c r="K43" s="751"/>
      <c r="L43" s="109" t="str">
        <f t="shared" si="0"/>
        <v/>
      </c>
    </row>
    <row r="44" spans="1:12">
      <c r="A44" s="112"/>
      <c r="B44" s="833"/>
      <c r="C44" s="114"/>
      <c r="D44" s="115"/>
      <c r="E44" s="115"/>
      <c r="F44" s="115"/>
      <c r="G44" s="115"/>
      <c r="H44" s="751"/>
      <c r="I44" s="115"/>
      <c r="J44" s="751"/>
      <c r="K44" s="751"/>
      <c r="L44" s="109" t="str">
        <f t="shared" si="0"/>
        <v/>
      </c>
    </row>
    <row r="45" spans="1:12">
      <c r="A45" s="112"/>
      <c r="B45" s="833"/>
      <c r="C45" s="114"/>
      <c r="D45" s="115"/>
      <c r="E45" s="115"/>
      <c r="F45" s="115"/>
      <c r="G45" s="115"/>
      <c r="H45" s="751"/>
      <c r="I45" s="115"/>
      <c r="J45" s="751"/>
      <c r="K45" s="751"/>
      <c r="L45" s="109" t="str">
        <f t="shared" si="0"/>
        <v/>
      </c>
    </row>
    <row r="46" spans="1:12">
      <c r="A46" s="112"/>
      <c r="B46" s="833"/>
      <c r="C46" s="114"/>
      <c r="D46" s="115"/>
      <c r="E46" s="115"/>
      <c r="F46" s="115"/>
      <c r="G46" s="115"/>
      <c r="H46" s="751"/>
      <c r="I46" s="115"/>
      <c r="J46" s="751"/>
      <c r="K46" s="751"/>
      <c r="L46" s="109" t="str">
        <f t="shared" si="0"/>
        <v/>
      </c>
    </row>
    <row r="47" spans="1:12">
      <c r="A47" s="112"/>
      <c r="B47" s="833"/>
      <c r="C47" s="114"/>
      <c r="D47" s="115"/>
      <c r="E47" s="115"/>
      <c r="F47" s="115"/>
      <c r="G47" s="115"/>
      <c r="H47" s="751"/>
      <c r="I47" s="115"/>
      <c r="J47" s="751"/>
      <c r="K47" s="751"/>
      <c r="L47" s="109" t="str">
        <f t="shared" si="0"/>
        <v/>
      </c>
    </row>
    <row r="48" spans="1:12">
      <c r="A48" s="112"/>
      <c r="B48" s="833"/>
      <c r="C48" s="114"/>
      <c r="D48" s="115"/>
      <c r="E48" s="115"/>
      <c r="F48" s="115"/>
      <c r="G48" s="115"/>
      <c r="H48" s="751"/>
      <c r="I48" s="115"/>
      <c r="J48" s="751"/>
      <c r="K48" s="751"/>
      <c r="L48" s="109" t="str">
        <f t="shared" si="0"/>
        <v/>
      </c>
    </row>
    <row r="49" spans="1:12">
      <c r="A49" s="112"/>
      <c r="B49" s="833"/>
      <c r="C49" s="114"/>
      <c r="D49" s="115"/>
      <c r="E49" s="115"/>
      <c r="F49" s="115"/>
      <c r="G49" s="115"/>
      <c r="H49" s="751"/>
      <c r="I49" s="115"/>
      <c r="J49" s="751"/>
      <c r="K49" s="751"/>
      <c r="L49" s="109" t="str">
        <f t="shared" si="0"/>
        <v/>
      </c>
    </row>
    <row r="50" spans="1:12">
      <c r="A50" s="112"/>
      <c r="B50" s="833"/>
      <c r="C50" s="114"/>
      <c r="D50" s="115"/>
      <c r="E50" s="115"/>
      <c r="F50" s="115"/>
      <c r="G50" s="115"/>
      <c r="H50" s="751"/>
      <c r="I50" s="115"/>
      <c r="J50" s="751"/>
      <c r="K50" s="751"/>
      <c r="L50" s="109" t="str">
        <f t="shared" si="0"/>
        <v/>
      </c>
    </row>
    <row r="51" spans="1:12">
      <c r="A51" s="112"/>
      <c r="B51" s="833"/>
      <c r="C51" s="114"/>
      <c r="D51" s="115"/>
      <c r="E51" s="115"/>
      <c r="F51" s="115"/>
      <c r="G51" s="115"/>
      <c r="H51" s="751"/>
      <c r="I51" s="115"/>
      <c r="J51" s="751"/>
      <c r="K51" s="751"/>
      <c r="L51" s="109" t="str">
        <f t="shared" si="0"/>
        <v/>
      </c>
    </row>
    <row r="52" spans="1:12">
      <c r="A52" s="112"/>
      <c r="B52" s="833"/>
      <c r="C52" s="114"/>
      <c r="D52" s="115"/>
      <c r="E52" s="115"/>
      <c r="F52" s="115"/>
      <c r="G52" s="115"/>
      <c r="H52" s="751"/>
      <c r="I52" s="115"/>
      <c r="J52" s="751"/>
      <c r="K52" s="751"/>
      <c r="L52" s="109" t="str">
        <f t="shared" si="0"/>
        <v/>
      </c>
    </row>
    <row r="53" spans="1:12">
      <c r="A53" s="112"/>
      <c r="B53" s="833"/>
      <c r="C53" s="114"/>
      <c r="D53" s="115"/>
      <c r="E53" s="115"/>
      <c r="F53" s="115"/>
      <c r="G53" s="115"/>
      <c r="H53" s="751"/>
      <c r="I53" s="115"/>
      <c r="J53" s="751"/>
      <c r="K53" s="751"/>
      <c r="L53" s="109" t="str">
        <f t="shared" si="0"/>
        <v/>
      </c>
    </row>
    <row r="54" spans="1:12">
      <c r="A54" s="112"/>
      <c r="B54" s="833"/>
      <c r="C54" s="114"/>
      <c r="D54" s="115"/>
      <c r="E54" s="115"/>
      <c r="F54" s="115"/>
      <c r="G54" s="115"/>
      <c r="H54" s="751"/>
      <c r="I54" s="115"/>
      <c r="J54" s="751"/>
      <c r="K54" s="751"/>
      <c r="L54" s="109" t="str">
        <f t="shared" si="0"/>
        <v/>
      </c>
    </row>
    <row r="55" spans="1:12">
      <c r="A55" s="112"/>
      <c r="B55" s="833"/>
      <c r="C55" s="114"/>
      <c r="D55" s="115"/>
      <c r="E55" s="115"/>
      <c r="F55" s="115"/>
      <c r="G55" s="115"/>
      <c r="H55" s="751"/>
      <c r="I55" s="115"/>
      <c r="J55" s="751"/>
      <c r="K55" s="751"/>
      <c r="L55" s="109" t="str">
        <f t="shared" si="0"/>
        <v/>
      </c>
    </row>
    <row r="56" spans="1:12">
      <c r="A56" s="112"/>
      <c r="B56" s="833"/>
      <c r="C56" s="114"/>
      <c r="D56" s="115"/>
      <c r="E56" s="115"/>
      <c r="F56" s="115"/>
      <c r="G56" s="115"/>
      <c r="H56" s="751"/>
      <c r="I56" s="115"/>
      <c r="J56" s="751"/>
      <c r="K56" s="751"/>
      <c r="L56" s="109" t="str">
        <f t="shared" si="0"/>
        <v/>
      </c>
    </row>
    <row r="57" spans="1:12">
      <c r="A57" s="112"/>
      <c r="B57" s="833"/>
      <c r="C57" s="114"/>
      <c r="D57" s="115"/>
      <c r="E57" s="115"/>
      <c r="F57" s="115"/>
      <c r="G57" s="115"/>
      <c r="H57" s="751"/>
      <c r="I57" s="115"/>
      <c r="J57" s="751"/>
      <c r="K57" s="751"/>
      <c r="L57" s="109" t="str">
        <f t="shared" si="0"/>
        <v/>
      </c>
    </row>
    <row r="58" spans="1:12">
      <c r="A58" s="112"/>
      <c r="B58" s="833"/>
      <c r="C58" s="114"/>
      <c r="D58" s="115"/>
      <c r="E58" s="115"/>
      <c r="F58" s="115"/>
      <c r="G58" s="115"/>
      <c r="H58" s="751"/>
      <c r="I58" s="115"/>
      <c r="J58" s="751"/>
      <c r="K58" s="751"/>
      <c r="L58" s="109" t="str">
        <f t="shared" si="0"/>
        <v/>
      </c>
    </row>
    <row r="59" spans="1:12">
      <c r="A59" s="112"/>
      <c r="B59" s="833"/>
      <c r="C59" s="114"/>
      <c r="D59" s="115"/>
      <c r="E59" s="115"/>
      <c r="F59" s="115"/>
      <c r="G59" s="115"/>
      <c r="H59" s="751"/>
      <c r="I59" s="115"/>
      <c r="J59" s="751"/>
      <c r="K59" s="751"/>
      <c r="L59" s="109" t="str">
        <f t="shared" si="0"/>
        <v/>
      </c>
    </row>
    <row r="60" spans="1:12">
      <c r="A60" s="112"/>
      <c r="B60" s="833"/>
      <c r="C60" s="114"/>
      <c r="D60" s="115"/>
      <c r="E60" s="115"/>
      <c r="F60" s="115"/>
      <c r="G60" s="115"/>
      <c r="H60" s="751"/>
      <c r="I60" s="115"/>
      <c r="J60" s="751"/>
      <c r="K60" s="751"/>
      <c r="L60" s="109" t="str">
        <f t="shared" si="0"/>
        <v/>
      </c>
    </row>
    <row r="61" spans="1:12">
      <c r="A61" s="112"/>
      <c r="B61" s="833"/>
      <c r="C61" s="114"/>
      <c r="D61" s="115"/>
      <c r="E61" s="115"/>
      <c r="F61" s="115"/>
      <c r="G61" s="115"/>
      <c r="H61" s="751"/>
      <c r="I61" s="115"/>
      <c r="J61" s="751"/>
      <c r="K61" s="751"/>
      <c r="L61" s="109" t="str">
        <f t="shared" si="0"/>
        <v/>
      </c>
    </row>
    <row r="62" spans="1:12">
      <c r="A62" s="112"/>
      <c r="B62" s="833"/>
      <c r="C62" s="114"/>
      <c r="D62" s="115"/>
      <c r="E62" s="115"/>
      <c r="F62" s="115"/>
      <c r="G62" s="115"/>
      <c r="H62" s="751"/>
      <c r="I62" s="115"/>
      <c r="J62" s="751"/>
      <c r="K62" s="751"/>
      <c r="L62" s="109" t="str">
        <f t="shared" si="0"/>
        <v/>
      </c>
    </row>
    <row r="63" spans="1:12">
      <c r="A63" s="112"/>
      <c r="B63" s="833"/>
      <c r="C63" s="114"/>
      <c r="D63" s="115"/>
      <c r="E63" s="115"/>
      <c r="F63" s="115"/>
      <c r="G63" s="115"/>
      <c r="H63" s="751"/>
      <c r="I63" s="115"/>
      <c r="J63" s="751"/>
      <c r="K63" s="751"/>
      <c r="L63" s="109" t="str">
        <f t="shared" si="0"/>
        <v/>
      </c>
    </row>
    <row r="64" spans="1:12">
      <c r="A64" s="112"/>
      <c r="B64" s="112"/>
      <c r="C64" s="114"/>
      <c r="D64" s="115"/>
      <c r="E64" s="115"/>
      <c r="F64" s="115"/>
      <c r="G64" s="115"/>
      <c r="H64" s="751"/>
      <c r="I64" s="115"/>
      <c r="J64" s="751"/>
      <c r="K64" s="751"/>
      <c r="L64" s="109" t="str">
        <f t="shared" si="0"/>
        <v/>
      </c>
    </row>
    <row r="65" spans="1:12">
      <c r="A65" s="112"/>
      <c r="B65" s="112"/>
      <c r="C65" s="114"/>
      <c r="D65" s="115"/>
      <c r="E65" s="115"/>
      <c r="F65" s="115"/>
      <c r="G65" s="115"/>
      <c r="H65" s="751"/>
      <c r="I65" s="115"/>
      <c r="J65" s="751"/>
      <c r="K65" s="751"/>
      <c r="L65" s="109" t="str">
        <f t="shared" si="0"/>
        <v/>
      </c>
    </row>
    <row r="66" spans="1:12">
      <c r="A66" s="112"/>
      <c r="B66" s="112"/>
      <c r="C66" s="114"/>
      <c r="D66" s="115"/>
      <c r="E66" s="115"/>
      <c r="F66" s="115"/>
      <c r="G66" s="115"/>
      <c r="H66" s="751"/>
      <c r="I66" s="115"/>
      <c r="J66" s="751"/>
      <c r="K66" s="751"/>
      <c r="L66" s="109" t="str">
        <f t="shared" si="0"/>
        <v/>
      </c>
    </row>
    <row r="67" spans="1:12">
      <c r="A67" s="112"/>
      <c r="B67" s="112"/>
      <c r="C67" s="114"/>
      <c r="D67" s="115"/>
      <c r="E67" s="115"/>
      <c r="F67" s="115"/>
      <c r="G67" s="115"/>
      <c r="H67" s="751"/>
      <c r="I67" s="115"/>
      <c r="J67" s="751"/>
      <c r="K67" s="751"/>
      <c r="L67" s="109" t="str">
        <f t="shared" si="0"/>
        <v/>
      </c>
    </row>
    <row r="68" spans="1:12">
      <c r="A68" s="112"/>
      <c r="B68" s="112"/>
      <c r="C68" s="114"/>
      <c r="D68" s="115"/>
      <c r="E68" s="115"/>
      <c r="F68" s="115"/>
      <c r="G68" s="115"/>
      <c r="H68" s="751"/>
      <c r="I68" s="115"/>
      <c r="J68" s="751"/>
      <c r="K68" s="751"/>
      <c r="L68" s="109" t="str">
        <f t="shared" si="0"/>
        <v/>
      </c>
    </row>
    <row r="69" spans="1:12">
      <c r="A69" s="112"/>
      <c r="B69" s="112"/>
      <c r="C69" s="114"/>
      <c r="D69" s="115"/>
      <c r="E69" s="115"/>
      <c r="F69" s="115"/>
      <c r="G69" s="115"/>
      <c r="H69" s="751"/>
      <c r="I69" s="115"/>
      <c r="J69" s="751"/>
      <c r="K69" s="751"/>
      <c r="L69" s="109" t="str">
        <f t="shared" si="0"/>
        <v/>
      </c>
    </row>
    <row r="70" spans="1:12">
      <c r="A70" s="112"/>
      <c r="B70" s="112"/>
      <c r="C70" s="114"/>
      <c r="D70" s="115"/>
      <c r="E70" s="115"/>
      <c r="F70" s="115"/>
      <c r="G70" s="115"/>
      <c r="H70" s="751"/>
      <c r="I70" s="115"/>
      <c r="J70" s="751"/>
      <c r="K70" s="751"/>
      <c r="L70" s="109" t="str">
        <f t="shared" si="0"/>
        <v/>
      </c>
    </row>
    <row r="71" spans="1:12">
      <c r="A71" s="112"/>
      <c r="B71" s="112"/>
      <c r="C71" s="114"/>
      <c r="D71" s="115"/>
      <c r="E71" s="115"/>
      <c r="F71" s="115"/>
      <c r="G71" s="115"/>
      <c r="H71" s="751"/>
      <c r="I71" s="115"/>
      <c r="J71" s="751"/>
      <c r="K71" s="751"/>
      <c r="L71" s="109" t="str">
        <f t="shared" si="0"/>
        <v/>
      </c>
    </row>
    <row r="72" spans="1:12">
      <c r="A72" s="112"/>
      <c r="B72" s="112"/>
      <c r="C72" s="114"/>
      <c r="D72" s="115"/>
      <c r="E72" s="115"/>
      <c r="F72" s="115"/>
      <c r="G72" s="115"/>
      <c r="H72" s="751"/>
      <c r="I72" s="115"/>
      <c r="J72" s="751"/>
      <c r="K72" s="751"/>
      <c r="L72" s="109" t="str">
        <f t="shared" si="0"/>
        <v/>
      </c>
    </row>
    <row r="73" spans="1:12">
      <c r="A73" s="112"/>
      <c r="B73" s="112"/>
      <c r="C73" s="114"/>
      <c r="D73" s="115"/>
      <c r="E73" s="115"/>
      <c r="F73" s="115"/>
      <c r="G73" s="115"/>
      <c r="H73" s="751"/>
      <c r="I73" s="115"/>
      <c r="J73" s="751"/>
      <c r="K73" s="751"/>
      <c r="L73" s="109" t="str">
        <f t="shared" si="0"/>
        <v/>
      </c>
    </row>
    <row r="74" spans="1:12">
      <c r="A74" s="112"/>
      <c r="B74" s="112"/>
      <c r="C74" s="114"/>
      <c r="D74" s="115"/>
      <c r="E74" s="115"/>
      <c r="F74" s="115"/>
      <c r="G74" s="115"/>
      <c r="H74" s="751"/>
      <c r="I74" s="115"/>
      <c r="J74" s="751"/>
      <c r="K74" s="751"/>
      <c r="L74" s="109" t="str">
        <f t="shared" si="0"/>
        <v/>
      </c>
    </row>
    <row r="75" spans="1:12">
      <c r="A75" s="112"/>
      <c r="B75" s="112"/>
      <c r="C75" s="114"/>
      <c r="D75" s="115"/>
      <c r="E75" s="115"/>
      <c r="F75" s="115"/>
      <c r="G75" s="115"/>
      <c r="H75" s="751"/>
      <c r="I75" s="115"/>
      <c r="J75" s="751"/>
      <c r="K75" s="751"/>
      <c r="L75" s="109" t="str">
        <f t="shared" si="0"/>
        <v/>
      </c>
    </row>
    <row r="76" spans="1:12">
      <c r="A76" s="112"/>
      <c r="B76" s="112"/>
      <c r="C76" s="114"/>
      <c r="D76" s="115"/>
      <c r="E76" s="115"/>
      <c r="F76" s="115"/>
      <c r="G76" s="115"/>
      <c r="H76" s="751"/>
      <c r="I76" s="115"/>
      <c r="J76" s="751"/>
      <c r="K76" s="751"/>
      <c r="L76" s="109" t="str">
        <f t="shared" si="0"/>
        <v/>
      </c>
    </row>
    <row r="77" spans="1:12">
      <c r="A77" s="112"/>
      <c r="B77" s="112"/>
      <c r="C77" s="114"/>
      <c r="D77" s="115"/>
      <c r="E77" s="115"/>
      <c r="F77" s="115"/>
      <c r="G77" s="115"/>
      <c r="H77" s="751"/>
      <c r="I77" s="115"/>
      <c r="J77" s="751"/>
      <c r="K77" s="751"/>
      <c r="L77" s="109" t="str">
        <f t="shared" si="0"/>
        <v/>
      </c>
    </row>
    <row r="78" spans="1:12">
      <c r="A78" s="112"/>
      <c r="B78" s="112"/>
      <c r="C78" s="114"/>
      <c r="D78" s="115"/>
      <c r="E78" s="115"/>
      <c r="F78" s="115"/>
      <c r="G78" s="115"/>
      <c r="H78" s="751"/>
      <c r="I78" s="115"/>
      <c r="J78" s="751"/>
      <c r="K78" s="751"/>
      <c r="L78" s="109" t="str">
        <f t="shared" si="0"/>
        <v/>
      </c>
    </row>
    <row r="79" spans="1:12">
      <c r="A79" s="112"/>
      <c r="B79" s="112"/>
      <c r="C79" s="114"/>
      <c r="D79" s="115"/>
      <c r="E79" s="115"/>
      <c r="F79" s="115"/>
      <c r="G79" s="115"/>
      <c r="H79" s="751"/>
      <c r="I79" s="115"/>
      <c r="J79" s="751"/>
      <c r="K79" s="751"/>
      <c r="L79" s="109" t="str">
        <f t="shared" si="0"/>
        <v/>
      </c>
    </row>
    <row r="80" spans="1:12">
      <c r="A80" s="112"/>
      <c r="B80" s="112"/>
      <c r="C80" s="114"/>
      <c r="D80" s="115"/>
      <c r="E80" s="115"/>
      <c r="F80" s="115"/>
      <c r="G80" s="115"/>
      <c r="H80" s="751"/>
      <c r="I80" s="115"/>
      <c r="J80" s="751"/>
      <c r="K80" s="751"/>
      <c r="L80" s="109" t="str">
        <f t="shared" si="0"/>
        <v/>
      </c>
    </row>
    <row r="81" spans="1:12">
      <c r="A81" s="112"/>
      <c r="B81" s="112"/>
      <c r="C81" s="114"/>
      <c r="D81" s="115"/>
      <c r="E81" s="115"/>
      <c r="F81" s="115"/>
      <c r="G81" s="115"/>
      <c r="H81" s="751"/>
      <c r="I81" s="115"/>
      <c r="J81" s="751"/>
      <c r="K81" s="751"/>
      <c r="L81" s="109" t="str">
        <f t="shared" si="0"/>
        <v/>
      </c>
    </row>
    <row r="82" spans="1:12">
      <c r="A82" s="112"/>
      <c r="B82" s="112"/>
      <c r="C82" s="114"/>
      <c r="D82" s="115"/>
      <c r="E82" s="115"/>
      <c r="F82" s="115"/>
      <c r="G82" s="115"/>
      <c r="H82" s="751"/>
      <c r="I82" s="115"/>
      <c r="J82" s="751"/>
      <c r="K82" s="751"/>
      <c r="L82" s="109" t="str">
        <f t="shared" ref="L82:L116" si="1">IF(D82="C01", "Надбавка затонирование составляет 0 руб.", IF(D82="C02", "Внимание! В сумме заказе не учтена надбавка за тонирование. Подробнее см. во вкладке 8", IF(D82="C03", "Внимание! В сумме заказе не учтена надбавка за тонирование. Подробнее см. во вкладке 8", IF(D82="C04", "Внимание! В сумме заказе не учтена надбавка за тонирование. Она будет расчитана после обработки заказа", ""))))</f>
        <v/>
      </c>
    </row>
    <row r="83" spans="1:12">
      <c r="A83" s="112"/>
      <c r="B83" s="112"/>
      <c r="C83" s="114"/>
      <c r="D83" s="115"/>
      <c r="E83" s="115"/>
      <c r="F83" s="115"/>
      <c r="G83" s="115"/>
      <c r="H83" s="751"/>
      <c r="I83" s="115"/>
      <c r="J83" s="751"/>
      <c r="K83" s="751"/>
      <c r="L83" s="109" t="str">
        <f t="shared" si="1"/>
        <v/>
      </c>
    </row>
    <row r="84" spans="1:12">
      <c r="A84" s="112"/>
      <c r="B84" s="112"/>
      <c r="C84" s="114"/>
      <c r="D84" s="115"/>
      <c r="E84" s="115"/>
      <c r="F84" s="115"/>
      <c r="G84" s="115"/>
      <c r="H84" s="751"/>
      <c r="I84" s="115"/>
      <c r="J84" s="751"/>
      <c r="K84" s="751"/>
      <c r="L84" s="109" t="str">
        <f t="shared" si="1"/>
        <v/>
      </c>
    </row>
    <row r="85" spans="1:12">
      <c r="A85" s="112"/>
      <c r="B85" s="112"/>
      <c r="C85" s="114"/>
      <c r="D85" s="115"/>
      <c r="E85" s="115"/>
      <c r="F85" s="115"/>
      <c r="G85" s="115"/>
      <c r="H85" s="751"/>
      <c r="I85" s="115"/>
      <c r="J85" s="751"/>
      <c r="K85" s="751"/>
      <c r="L85" s="109" t="str">
        <f t="shared" si="1"/>
        <v/>
      </c>
    </row>
    <row r="86" spans="1:12">
      <c r="A86" s="112"/>
      <c r="B86" s="112"/>
      <c r="C86" s="114"/>
      <c r="D86" s="115"/>
      <c r="E86" s="115"/>
      <c r="F86" s="115"/>
      <c r="G86" s="115"/>
      <c r="H86" s="751"/>
      <c r="I86" s="115"/>
      <c r="J86" s="751"/>
      <c r="K86" s="751"/>
      <c r="L86" s="109" t="str">
        <f t="shared" si="1"/>
        <v/>
      </c>
    </row>
    <row r="87" spans="1:12">
      <c r="A87" s="112"/>
      <c r="B87" s="112"/>
      <c r="C87" s="114"/>
      <c r="D87" s="115"/>
      <c r="E87" s="115"/>
      <c r="F87" s="115"/>
      <c r="G87" s="115"/>
      <c r="H87" s="751"/>
      <c r="I87" s="115"/>
      <c r="J87" s="751"/>
      <c r="K87" s="751"/>
      <c r="L87" s="109" t="str">
        <f t="shared" si="1"/>
        <v/>
      </c>
    </row>
    <row r="88" spans="1:12">
      <c r="A88" s="112"/>
      <c r="B88" s="112"/>
      <c r="C88" s="114"/>
      <c r="D88" s="115"/>
      <c r="E88" s="115"/>
      <c r="F88" s="115"/>
      <c r="G88" s="115"/>
      <c r="H88" s="751"/>
      <c r="I88" s="115"/>
      <c r="J88" s="751"/>
      <c r="K88" s="751"/>
      <c r="L88" s="109" t="str">
        <f t="shared" si="1"/>
        <v/>
      </c>
    </row>
    <row r="89" spans="1:12">
      <c r="A89" s="112"/>
      <c r="B89" s="112"/>
      <c r="C89" s="114"/>
      <c r="D89" s="115"/>
      <c r="E89" s="115"/>
      <c r="F89" s="115"/>
      <c r="G89" s="115"/>
      <c r="H89" s="751"/>
      <c r="I89" s="115"/>
      <c r="J89" s="751"/>
      <c r="K89" s="751"/>
      <c r="L89" s="109" t="str">
        <f t="shared" si="1"/>
        <v/>
      </c>
    </row>
    <row r="90" spans="1:12">
      <c r="A90" s="112"/>
      <c r="B90" s="112"/>
      <c r="C90" s="114"/>
      <c r="D90" s="115"/>
      <c r="E90" s="115"/>
      <c r="F90" s="115"/>
      <c r="G90" s="115"/>
      <c r="H90" s="751"/>
      <c r="I90" s="115"/>
      <c r="J90" s="751"/>
      <c r="K90" s="751"/>
      <c r="L90" s="109" t="str">
        <f t="shared" si="1"/>
        <v/>
      </c>
    </row>
    <row r="91" spans="1:12">
      <c r="A91" s="112"/>
      <c r="B91" s="112"/>
      <c r="C91" s="114"/>
      <c r="D91" s="115"/>
      <c r="E91" s="115"/>
      <c r="F91" s="115"/>
      <c r="G91" s="115"/>
      <c r="H91" s="751"/>
      <c r="I91" s="115"/>
      <c r="J91" s="751"/>
      <c r="K91" s="751"/>
      <c r="L91" s="109" t="str">
        <f t="shared" si="1"/>
        <v/>
      </c>
    </row>
    <row r="92" spans="1:12">
      <c r="A92" s="112"/>
      <c r="B92" s="112"/>
      <c r="C92" s="114"/>
      <c r="D92" s="115"/>
      <c r="E92" s="115"/>
      <c r="F92" s="115"/>
      <c r="G92" s="115"/>
      <c r="H92" s="751"/>
      <c r="I92" s="115"/>
      <c r="J92" s="751"/>
      <c r="K92" s="751"/>
      <c r="L92" s="109" t="str">
        <f t="shared" si="1"/>
        <v/>
      </c>
    </row>
    <row r="93" spans="1:12">
      <c r="A93" s="112"/>
      <c r="B93" s="112"/>
      <c r="C93" s="114"/>
      <c r="D93" s="115"/>
      <c r="E93" s="115"/>
      <c r="F93" s="115"/>
      <c r="G93" s="115"/>
      <c r="H93" s="751"/>
      <c r="I93" s="115"/>
      <c r="J93" s="751"/>
      <c r="K93" s="751"/>
      <c r="L93" s="109" t="str">
        <f t="shared" si="1"/>
        <v/>
      </c>
    </row>
    <row r="94" spans="1:12">
      <c r="A94" s="112"/>
      <c r="B94" s="112"/>
      <c r="C94" s="114"/>
      <c r="D94" s="115"/>
      <c r="E94" s="115"/>
      <c r="F94" s="115"/>
      <c r="G94" s="115"/>
      <c r="H94" s="751"/>
      <c r="I94" s="115"/>
      <c r="J94" s="751"/>
      <c r="K94" s="751"/>
      <c r="L94" s="109" t="str">
        <f t="shared" si="1"/>
        <v/>
      </c>
    </row>
    <row r="95" spans="1:12">
      <c r="A95" s="112"/>
      <c r="B95" s="112"/>
      <c r="C95" s="114"/>
      <c r="D95" s="115"/>
      <c r="E95" s="115"/>
      <c r="F95" s="115"/>
      <c r="G95" s="115"/>
      <c r="H95" s="751"/>
      <c r="I95" s="115"/>
      <c r="J95" s="751"/>
      <c r="K95" s="751"/>
      <c r="L95" s="109" t="str">
        <f t="shared" si="1"/>
        <v/>
      </c>
    </row>
    <row r="96" spans="1:12">
      <c r="A96" s="112"/>
      <c r="B96" s="112"/>
      <c r="C96" s="114"/>
      <c r="D96" s="115"/>
      <c r="E96" s="115"/>
      <c r="F96" s="115"/>
      <c r="G96" s="115"/>
      <c r="H96" s="751"/>
      <c r="I96" s="115"/>
      <c r="J96" s="751"/>
      <c r="K96" s="751"/>
      <c r="L96" s="109" t="str">
        <f t="shared" si="1"/>
        <v/>
      </c>
    </row>
    <row r="97" spans="1:12">
      <c r="A97" s="112"/>
      <c r="B97" s="112"/>
      <c r="C97" s="114"/>
      <c r="D97" s="115"/>
      <c r="E97" s="115"/>
      <c r="F97" s="115"/>
      <c r="G97" s="115"/>
      <c r="H97" s="751"/>
      <c r="I97" s="115"/>
      <c r="J97" s="751"/>
      <c r="K97" s="751"/>
      <c r="L97" s="109" t="str">
        <f t="shared" si="1"/>
        <v/>
      </c>
    </row>
    <row r="98" spans="1:12">
      <c r="A98" s="112"/>
      <c r="B98" s="112"/>
      <c r="C98" s="114"/>
      <c r="D98" s="115"/>
      <c r="E98" s="115"/>
      <c r="F98" s="115"/>
      <c r="G98" s="115"/>
      <c r="H98" s="751"/>
      <c r="I98" s="115"/>
      <c r="J98" s="751"/>
      <c r="K98" s="751"/>
      <c r="L98" s="109" t="str">
        <f t="shared" si="1"/>
        <v/>
      </c>
    </row>
    <row r="99" spans="1:12">
      <c r="A99" s="112"/>
      <c r="B99" s="112"/>
      <c r="C99" s="114"/>
      <c r="D99" s="115"/>
      <c r="E99" s="115"/>
      <c r="F99" s="115"/>
      <c r="G99" s="115"/>
      <c r="H99" s="751"/>
      <c r="I99" s="115"/>
      <c r="J99" s="751"/>
      <c r="K99" s="751"/>
      <c r="L99" s="109" t="str">
        <f t="shared" si="1"/>
        <v/>
      </c>
    </row>
    <row r="100" spans="1:12">
      <c r="A100" s="112"/>
      <c r="B100" s="112"/>
      <c r="C100" s="114"/>
      <c r="D100" s="115"/>
      <c r="E100" s="115"/>
      <c r="F100" s="115"/>
      <c r="G100" s="115"/>
      <c r="H100" s="751"/>
      <c r="I100" s="115"/>
      <c r="J100" s="751"/>
      <c r="K100" s="751"/>
      <c r="L100" s="109" t="str">
        <f t="shared" si="1"/>
        <v/>
      </c>
    </row>
    <row r="101" spans="1:12">
      <c r="A101" s="112"/>
      <c r="B101" s="112"/>
      <c r="C101" s="114"/>
      <c r="D101" s="115"/>
      <c r="E101" s="115"/>
      <c r="F101" s="115"/>
      <c r="G101" s="115"/>
      <c r="H101" s="751"/>
      <c r="I101" s="115"/>
      <c r="J101" s="751"/>
      <c r="K101" s="751"/>
      <c r="L101" s="109" t="str">
        <f t="shared" si="1"/>
        <v/>
      </c>
    </row>
    <row r="102" spans="1:12">
      <c r="A102" s="112"/>
      <c r="B102" s="112"/>
      <c r="C102" s="114"/>
      <c r="D102" s="115"/>
      <c r="E102" s="115"/>
      <c r="F102" s="115"/>
      <c r="G102" s="115"/>
      <c r="H102" s="751"/>
      <c r="I102" s="115"/>
      <c r="J102" s="751"/>
      <c r="K102" s="751"/>
      <c r="L102" s="109" t="str">
        <f t="shared" si="1"/>
        <v/>
      </c>
    </row>
    <row r="103" spans="1:12">
      <c r="A103" s="112"/>
      <c r="B103" s="112"/>
      <c r="C103" s="114"/>
      <c r="D103" s="115"/>
      <c r="E103" s="115"/>
      <c r="F103" s="115"/>
      <c r="G103" s="115"/>
      <c r="H103" s="751"/>
      <c r="I103" s="115"/>
      <c r="J103" s="751"/>
      <c r="K103" s="751"/>
      <c r="L103" s="109" t="str">
        <f t="shared" si="1"/>
        <v/>
      </c>
    </row>
    <row r="104" spans="1:12">
      <c r="A104" s="112"/>
      <c r="B104" s="112"/>
      <c r="C104" s="114"/>
      <c r="D104" s="115"/>
      <c r="E104" s="115"/>
      <c r="F104" s="115"/>
      <c r="G104" s="115"/>
      <c r="H104" s="751"/>
      <c r="I104" s="115"/>
      <c r="J104" s="751"/>
      <c r="K104" s="751"/>
      <c r="L104" s="109" t="str">
        <f t="shared" si="1"/>
        <v/>
      </c>
    </row>
    <row r="105" spans="1:12">
      <c r="A105" s="112"/>
      <c r="B105" s="112"/>
      <c r="C105" s="114"/>
      <c r="D105" s="115"/>
      <c r="E105" s="115"/>
      <c r="F105" s="115"/>
      <c r="G105" s="115"/>
      <c r="H105" s="751"/>
      <c r="I105" s="115"/>
      <c r="J105" s="751"/>
      <c r="K105" s="751"/>
      <c r="L105" s="109" t="str">
        <f t="shared" si="1"/>
        <v/>
      </c>
    </row>
    <row r="106" spans="1:12">
      <c r="A106" s="112"/>
      <c r="B106" s="112"/>
      <c r="C106" s="114"/>
      <c r="D106" s="115"/>
      <c r="E106" s="115"/>
      <c r="F106" s="115"/>
      <c r="G106" s="115"/>
      <c r="H106" s="751"/>
      <c r="I106" s="115"/>
      <c r="J106" s="751"/>
      <c r="K106" s="751"/>
      <c r="L106" s="109" t="str">
        <f t="shared" si="1"/>
        <v/>
      </c>
    </row>
    <row r="107" spans="1:12">
      <c r="A107" s="112"/>
      <c r="B107" s="112"/>
      <c r="C107" s="114"/>
      <c r="D107" s="115"/>
      <c r="E107" s="115"/>
      <c r="F107" s="115"/>
      <c r="G107" s="115"/>
      <c r="H107" s="751"/>
      <c r="I107" s="115"/>
      <c r="J107" s="751"/>
      <c r="K107" s="751"/>
      <c r="L107" s="109" t="str">
        <f t="shared" si="1"/>
        <v/>
      </c>
    </row>
    <row r="108" spans="1:12">
      <c r="A108" s="112"/>
      <c r="B108" s="112"/>
      <c r="C108" s="114"/>
      <c r="D108" s="115"/>
      <c r="E108" s="115"/>
      <c r="F108" s="115"/>
      <c r="G108" s="115"/>
      <c r="H108" s="751"/>
      <c r="I108" s="115"/>
      <c r="J108" s="751"/>
      <c r="K108" s="751"/>
      <c r="L108" s="109" t="str">
        <f t="shared" si="1"/>
        <v/>
      </c>
    </row>
    <row r="109" spans="1:12">
      <c r="A109" s="112"/>
      <c r="B109" s="112"/>
      <c r="C109" s="114"/>
      <c r="D109" s="115"/>
      <c r="E109" s="115"/>
      <c r="F109" s="115"/>
      <c r="G109" s="115"/>
      <c r="H109" s="751"/>
      <c r="I109" s="115"/>
      <c r="J109" s="751"/>
      <c r="K109" s="751"/>
      <c r="L109" s="109" t="str">
        <f t="shared" si="1"/>
        <v/>
      </c>
    </row>
    <row r="110" spans="1:12">
      <c r="A110" s="112"/>
      <c r="B110" s="112"/>
      <c r="C110" s="114"/>
      <c r="D110" s="115"/>
      <c r="E110" s="115"/>
      <c r="F110" s="115"/>
      <c r="G110" s="115"/>
      <c r="H110" s="751"/>
      <c r="I110" s="115"/>
      <c r="J110" s="751"/>
      <c r="K110" s="751"/>
      <c r="L110" s="109" t="str">
        <f t="shared" si="1"/>
        <v/>
      </c>
    </row>
    <row r="111" spans="1:12">
      <c r="A111" s="112"/>
      <c r="B111" s="112"/>
      <c r="C111" s="114"/>
      <c r="D111" s="115"/>
      <c r="E111" s="115"/>
      <c r="F111" s="115"/>
      <c r="G111" s="115"/>
      <c r="H111" s="751"/>
      <c r="I111" s="115"/>
      <c r="J111" s="751"/>
      <c r="K111" s="751"/>
      <c r="L111" s="109" t="str">
        <f t="shared" si="1"/>
        <v/>
      </c>
    </row>
    <row r="112" spans="1:12">
      <c r="A112" s="112"/>
      <c r="B112" s="112"/>
      <c r="C112" s="114"/>
      <c r="D112" s="115"/>
      <c r="E112" s="115"/>
      <c r="F112" s="115"/>
      <c r="G112" s="115"/>
      <c r="H112" s="751"/>
      <c r="I112" s="115"/>
      <c r="J112" s="751"/>
      <c r="K112" s="751"/>
      <c r="L112" s="109" t="str">
        <f t="shared" si="1"/>
        <v/>
      </c>
    </row>
    <row r="113" spans="1:12">
      <c r="A113" s="112"/>
      <c r="B113" s="112"/>
      <c r="C113" s="114"/>
      <c r="D113" s="115"/>
      <c r="E113" s="115"/>
      <c r="F113" s="115"/>
      <c r="G113" s="115"/>
      <c r="H113" s="751"/>
      <c r="I113" s="115"/>
      <c r="J113" s="751"/>
      <c r="K113" s="751"/>
      <c r="L113" s="109" t="str">
        <f t="shared" si="1"/>
        <v/>
      </c>
    </row>
    <row r="114" spans="1:12">
      <c r="A114" s="112"/>
      <c r="B114" s="112"/>
      <c r="C114" s="114"/>
      <c r="D114" s="115"/>
      <c r="E114" s="115"/>
      <c r="F114" s="115"/>
      <c r="G114" s="115"/>
      <c r="H114" s="751"/>
      <c r="I114" s="115"/>
      <c r="J114" s="751"/>
      <c r="K114" s="751"/>
      <c r="L114" s="109" t="str">
        <f t="shared" si="1"/>
        <v/>
      </c>
    </row>
    <row r="115" spans="1:12">
      <c r="A115" s="112"/>
      <c r="B115" s="112"/>
      <c r="C115" s="114"/>
      <c r="D115" s="115"/>
      <c r="E115" s="115"/>
      <c r="F115" s="115"/>
      <c r="G115" s="115"/>
      <c r="H115" s="115"/>
      <c r="I115" s="115"/>
      <c r="J115" s="115"/>
      <c r="K115" s="117"/>
      <c r="L115" s="109" t="str">
        <f t="shared" si="1"/>
        <v/>
      </c>
    </row>
    <row r="116" spans="1:12">
      <c r="A116" s="112"/>
      <c r="B116" s="112"/>
      <c r="C116" s="114"/>
      <c r="D116" s="115"/>
      <c r="E116" s="115"/>
      <c r="F116" s="115"/>
      <c r="G116" s="115"/>
      <c r="H116" s="115"/>
      <c r="I116" s="115"/>
      <c r="J116" s="115"/>
      <c r="K116" s="117"/>
      <c r="L116" s="109" t="str">
        <f t="shared" si="1"/>
        <v/>
      </c>
    </row>
    <row r="117" spans="1:12" ht="12.75">
      <c r="A117" s="839" t="s">
        <v>2247</v>
      </c>
      <c r="B117" s="839"/>
      <c r="C117" s="839"/>
      <c r="D117" s="839"/>
      <c r="E117" s="839"/>
      <c r="F117" s="839"/>
      <c r="G117" s="839"/>
    </row>
  </sheetData>
  <mergeCells count="2">
    <mergeCell ref="A117:G117"/>
    <mergeCell ref="E13:G13"/>
  </mergeCells>
  <dataValidations count="1">
    <dataValidation type="list" allowBlank="1" showInputMessage="1" showErrorMessage="1" sqref="D17:D116">
      <formula1>$N$5:$N$9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IV51"/>
  <sheetViews>
    <sheetView workbookViewId="0">
      <pane ySplit="1" topLeftCell="A35" activePane="bottomLeft" state="frozen"/>
      <selection pane="bottomLeft" activeCell="G9" sqref="G9:H9"/>
    </sheetView>
  </sheetViews>
  <sheetFormatPr defaultColWidth="0" defaultRowHeight="12.75" zeroHeight="1"/>
  <cols>
    <col min="1" max="1" width="2.42578125" style="427" customWidth="1"/>
    <col min="2" max="2" width="20.140625" style="427" customWidth="1"/>
    <col min="3" max="8" width="21.85546875" style="427" customWidth="1"/>
    <col min="9" max="9" width="4" style="682" customWidth="1"/>
    <col min="10" max="16384" width="0" style="682" hidden="1"/>
  </cols>
  <sheetData>
    <row r="1" spans="1:256" ht="13.5" thickBot="1">
      <c r="A1" s="606"/>
      <c r="C1" s="607" t="s">
        <v>2262</v>
      </c>
      <c r="D1" s="608"/>
      <c r="E1" s="609" t="s">
        <v>2263</v>
      </c>
      <c r="F1" s="609"/>
      <c r="G1" s="610" t="s">
        <v>2264</v>
      </c>
      <c r="H1" s="611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4"/>
      <c r="FJ1" s="94"/>
      <c r="FK1" s="94"/>
      <c r="FL1" s="94"/>
      <c r="FM1" s="94"/>
      <c r="FN1" s="94"/>
      <c r="FO1" s="94"/>
      <c r="FP1" s="94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4"/>
      <c r="GZ1" s="94"/>
      <c r="HA1" s="94"/>
      <c r="HB1" s="94"/>
      <c r="HC1" s="94"/>
      <c r="HD1" s="94"/>
      <c r="HE1" s="94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4"/>
      <c r="IO1" s="94"/>
      <c r="IP1" s="94"/>
      <c r="IQ1" s="94"/>
      <c r="IR1" s="94"/>
      <c r="IS1" s="94"/>
      <c r="IT1" s="94"/>
      <c r="IU1" s="94"/>
      <c r="IV1" s="94"/>
    </row>
    <row r="2" spans="1:256">
      <c r="A2" s="606"/>
      <c r="B2" s="606"/>
      <c r="C2" s="612"/>
      <c r="D2" s="612"/>
      <c r="E2" s="612"/>
      <c r="F2" s="612"/>
      <c r="G2" s="612"/>
      <c r="H2" s="612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  <c r="DT2" s="94"/>
      <c r="DU2" s="94"/>
      <c r="DV2" s="94"/>
      <c r="DW2" s="94"/>
      <c r="DX2" s="94"/>
      <c r="DY2" s="94"/>
      <c r="DZ2" s="94"/>
      <c r="EA2" s="94"/>
      <c r="EB2" s="94"/>
      <c r="EC2" s="94"/>
      <c r="ED2" s="94"/>
      <c r="EE2" s="94"/>
      <c r="EF2" s="94"/>
      <c r="EG2" s="94"/>
      <c r="EH2" s="94"/>
      <c r="EI2" s="94"/>
      <c r="EJ2" s="94"/>
      <c r="EK2" s="94"/>
      <c r="EL2" s="94"/>
      <c r="EM2" s="94"/>
      <c r="EN2" s="94"/>
      <c r="EO2" s="94"/>
      <c r="EP2" s="94"/>
      <c r="EQ2" s="94"/>
      <c r="ER2" s="94"/>
      <c r="ES2" s="94"/>
      <c r="ET2" s="94"/>
      <c r="EU2" s="94"/>
      <c r="EV2" s="94"/>
      <c r="EW2" s="94"/>
      <c r="EX2" s="94"/>
      <c r="EY2" s="94"/>
      <c r="EZ2" s="94"/>
      <c r="FA2" s="94"/>
      <c r="FB2" s="94"/>
      <c r="FC2" s="94"/>
      <c r="FD2" s="94"/>
      <c r="FE2" s="94"/>
      <c r="FF2" s="94"/>
      <c r="FG2" s="94"/>
      <c r="FH2" s="94"/>
      <c r="FI2" s="94"/>
      <c r="FJ2" s="94"/>
      <c r="FK2" s="94"/>
      <c r="FL2" s="94"/>
      <c r="FM2" s="94"/>
      <c r="FN2" s="94"/>
      <c r="FO2" s="94"/>
      <c r="FP2" s="94"/>
      <c r="FQ2" s="94"/>
      <c r="FR2" s="94"/>
      <c r="FS2" s="94"/>
      <c r="FT2" s="94"/>
      <c r="FU2" s="94"/>
      <c r="FV2" s="94"/>
      <c r="FW2" s="94"/>
      <c r="FX2" s="94"/>
      <c r="FY2" s="94"/>
      <c r="FZ2" s="94"/>
      <c r="GA2" s="94"/>
      <c r="GB2" s="94"/>
      <c r="GC2" s="94"/>
      <c r="GD2" s="94"/>
      <c r="GE2" s="94"/>
      <c r="GF2" s="94"/>
      <c r="GG2" s="94"/>
      <c r="GH2" s="94"/>
      <c r="GI2" s="94"/>
      <c r="GJ2" s="94"/>
      <c r="GK2" s="94"/>
      <c r="GL2" s="94"/>
      <c r="GM2" s="94"/>
      <c r="GN2" s="94"/>
      <c r="GO2" s="94"/>
      <c r="GP2" s="94"/>
      <c r="GQ2" s="94"/>
      <c r="GR2" s="94"/>
      <c r="GS2" s="94"/>
      <c r="GT2" s="94"/>
      <c r="GU2" s="94"/>
      <c r="GV2" s="94"/>
      <c r="GW2" s="94"/>
      <c r="GX2" s="94"/>
      <c r="GY2" s="94"/>
      <c r="GZ2" s="94"/>
      <c r="HA2" s="94"/>
      <c r="HB2" s="94"/>
      <c r="HC2" s="94"/>
      <c r="HD2" s="94"/>
      <c r="HE2" s="94"/>
      <c r="HF2" s="94"/>
      <c r="HG2" s="94"/>
      <c r="HH2" s="94"/>
      <c r="HI2" s="94"/>
      <c r="HJ2" s="94"/>
      <c r="HK2" s="94"/>
      <c r="HL2" s="94"/>
      <c r="HM2" s="94"/>
      <c r="HN2" s="94"/>
      <c r="HO2" s="94"/>
      <c r="HP2" s="94"/>
      <c r="HQ2" s="94"/>
      <c r="HR2" s="94"/>
      <c r="HS2" s="94"/>
      <c r="HT2" s="94"/>
      <c r="HU2" s="94"/>
      <c r="HV2" s="94"/>
      <c r="HW2" s="94"/>
      <c r="HX2" s="94"/>
      <c r="HY2" s="94"/>
      <c r="HZ2" s="94"/>
      <c r="IA2" s="94"/>
      <c r="IB2" s="94"/>
      <c r="IC2" s="94"/>
      <c r="ID2" s="94"/>
      <c r="IE2" s="94"/>
      <c r="IF2" s="94"/>
      <c r="IG2" s="94"/>
      <c r="IH2" s="94"/>
      <c r="II2" s="94"/>
      <c r="IJ2" s="94"/>
      <c r="IK2" s="94"/>
      <c r="IL2" s="94"/>
      <c r="IM2" s="94"/>
      <c r="IN2" s="94"/>
      <c r="IO2" s="94"/>
      <c r="IP2" s="94"/>
      <c r="IQ2" s="94"/>
      <c r="IR2" s="94"/>
      <c r="IS2" s="94"/>
      <c r="IT2" s="94"/>
      <c r="IU2" s="94"/>
      <c r="IV2" s="94"/>
    </row>
    <row r="3" spans="1:256" ht="20.25">
      <c r="A3" s="606"/>
      <c r="B3" s="613" t="s">
        <v>2166</v>
      </c>
      <c r="C3" s="614"/>
      <c r="D3" s="615"/>
      <c r="E3" s="615"/>
      <c r="F3" s="612"/>
      <c r="G3" s="612"/>
      <c r="H3" s="612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</row>
    <row r="4" spans="1:256" ht="29.1" customHeight="1">
      <c r="A4" s="606"/>
      <c r="B4" s="616"/>
      <c r="C4" s="1042" t="s">
        <v>2265</v>
      </c>
      <c r="D4" s="1043"/>
      <c r="E4" s="1044" t="s">
        <v>2266</v>
      </c>
      <c r="F4" s="1045"/>
      <c r="G4" s="1046" t="s">
        <v>2133</v>
      </c>
      <c r="H4" s="1046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</row>
    <row r="5" spans="1:256" ht="41.85" customHeight="1">
      <c r="A5" s="606"/>
      <c r="B5" s="616"/>
      <c r="C5" s="1042" t="s">
        <v>2267</v>
      </c>
      <c r="D5" s="1042"/>
      <c r="E5" s="1044" t="s">
        <v>2267</v>
      </c>
      <c r="F5" s="1044"/>
      <c r="G5" s="1046" t="s">
        <v>2268</v>
      </c>
      <c r="H5" s="1046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4"/>
      <c r="DZ5" s="94"/>
      <c r="EA5" s="94"/>
      <c r="EB5" s="94"/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/>
      <c r="ER5" s="94"/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/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/>
      <c r="HG5" s="94"/>
      <c r="HH5" s="94"/>
      <c r="HI5" s="94"/>
      <c r="HJ5" s="94"/>
      <c r="HK5" s="94"/>
      <c r="HL5" s="94"/>
      <c r="HM5" s="94"/>
      <c r="HN5" s="94"/>
      <c r="HO5" s="94"/>
      <c r="HP5" s="94"/>
      <c r="HQ5" s="94"/>
      <c r="HR5" s="94"/>
      <c r="HS5" s="94"/>
      <c r="HT5" s="94"/>
      <c r="HU5" s="94"/>
      <c r="HV5" s="94"/>
      <c r="HW5" s="94"/>
      <c r="HX5" s="94"/>
      <c r="HY5" s="94"/>
      <c r="HZ5" s="94"/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</row>
    <row r="6" spans="1:256">
      <c r="A6" s="606"/>
      <c r="B6" s="616"/>
      <c r="C6" s="1042" t="s">
        <v>2269</v>
      </c>
      <c r="D6" s="1043"/>
      <c r="E6" s="1044" t="s">
        <v>2269</v>
      </c>
      <c r="F6" s="1045"/>
      <c r="G6" s="1046" t="s">
        <v>2134</v>
      </c>
      <c r="H6" s="1046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4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</row>
    <row r="7" spans="1:256" ht="41.1" customHeight="1">
      <c r="A7" s="606"/>
      <c r="B7" s="616"/>
      <c r="C7" s="1039" t="s">
        <v>2270</v>
      </c>
      <c r="D7" s="1039"/>
      <c r="E7" s="1040" t="s">
        <v>2270</v>
      </c>
      <c r="F7" s="1040"/>
      <c r="G7" s="1041" t="s">
        <v>2271</v>
      </c>
      <c r="H7" s="1041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</row>
    <row r="8" spans="1:256" ht="26.1" customHeight="1">
      <c r="A8" s="606"/>
      <c r="B8" s="616"/>
      <c r="C8" s="1039" t="s">
        <v>2272</v>
      </c>
      <c r="D8" s="1039"/>
      <c r="E8" s="1040" t="s">
        <v>2272</v>
      </c>
      <c r="F8" s="1040"/>
      <c r="G8" s="1041" t="s">
        <v>2273</v>
      </c>
      <c r="H8" s="1041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</row>
    <row r="9" spans="1:256" ht="69.599999999999994" customHeight="1">
      <c r="A9" s="606"/>
      <c r="B9" s="616"/>
      <c r="C9" s="1039" t="s">
        <v>2274</v>
      </c>
      <c r="D9" s="1039"/>
      <c r="E9" s="1040" t="s">
        <v>2274</v>
      </c>
      <c r="F9" s="1040"/>
      <c r="G9" s="1041" t="s">
        <v>2275</v>
      </c>
      <c r="H9" s="1041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</row>
    <row r="10" spans="1:256" ht="28.5" customHeight="1">
      <c r="A10" s="606"/>
      <c r="B10" s="616"/>
      <c r="C10" s="1039" t="s">
        <v>2276</v>
      </c>
      <c r="D10" s="1039"/>
      <c r="E10" s="1040" t="s">
        <v>2276</v>
      </c>
      <c r="F10" s="1040"/>
      <c r="G10" s="1041" t="s">
        <v>2277</v>
      </c>
      <c r="H10" s="1041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</row>
    <row r="11" spans="1:256" ht="28.35" customHeight="1">
      <c r="A11" s="606"/>
      <c r="B11" s="616"/>
      <c r="C11" s="617"/>
      <c r="D11" s="617"/>
      <c r="E11" s="618"/>
      <c r="F11" s="618"/>
      <c r="G11" s="1041" t="s">
        <v>2278</v>
      </c>
      <c r="H11" s="1041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</row>
    <row r="12" spans="1:256" ht="13.5" thickBot="1">
      <c r="A12" s="606"/>
      <c r="B12" s="616"/>
      <c r="C12" s="617"/>
      <c r="D12" s="617"/>
      <c r="E12" s="618"/>
      <c r="F12" s="618"/>
      <c r="G12" s="1041" t="s">
        <v>2167</v>
      </c>
      <c r="H12" s="1041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</row>
    <row r="13" spans="1:256" ht="13.5" thickBot="1">
      <c r="A13" s="606"/>
      <c r="B13" s="616"/>
      <c r="C13" s="619" t="s">
        <v>2279</v>
      </c>
      <c r="D13" s="620"/>
      <c r="E13" s="620"/>
      <c r="F13" s="620"/>
      <c r="G13" s="621"/>
      <c r="H13" s="622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</row>
    <row r="14" spans="1:256" ht="13.5" thickBot="1">
      <c r="A14" s="606"/>
      <c r="B14" s="616"/>
      <c r="C14" s="607" t="s">
        <v>2280</v>
      </c>
      <c r="D14" s="608"/>
      <c r="E14" s="609" t="s">
        <v>2281</v>
      </c>
      <c r="F14" s="609"/>
      <c r="G14" s="610" t="s">
        <v>2282</v>
      </c>
      <c r="H14" s="611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</row>
    <row r="15" spans="1:256" ht="15.75" thickBot="1">
      <c r="A15" s="606"/>
      <c r="B15" s="1031" t="s">
        <v>2283</v>
      </c>
      <c r="C15" s="1033" t="s">
        <v>2284</v>
      </c>
      <c r="D15" s="1034"/>
      <c r="E15" s="1035" t="s">
        <v>2284</v>
      </c>
      <c r="F15" s="1036"/>
      <c r="G15" s="1037" t="s">
        <v>2285</v>
      </c>
      <c r="H15" s="1038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</row>
    <row r="16" spans="1:256" ht="15.75" thickBot="1">
      <c r="A16" s="606"/>
      <c r="B16" s="1032"/>
      <c r="C16" s="623" t="s">
        <v>2286</v>
      </c>
      <c r="D16" s="623" t="s">
        <v>2287</v>
      </c>
      <c r="E16" s="624" t="s">
        <v>2286</v>
      </c>
      <c r="F16" s="625" t="s">
        <v>2287</v>
      </c>
      <c r="G16" s="626" t="s">
        <v>2286</v>
      </c>
      <c r="H16" s="627" t="s">
        <v>2287</v>
      </c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</row>
    <row r="17" spans="1:256" ht="14.25">
      <c r="A17" s="606"/>
      <c r="B17" s="628" t="s">
        <v>2288</v>
      </c>
      <c r="C17" s="629">
        <v>22000</v>
      </c>
      <c r="D17" s="630">
        <v>29000</v>
      </c>
      <c r="E17" s="631">
        <v>28800</v>
      </c>
      <c r="F17" s="632">
        <v>36000</v>
      </c>
      <c r="G17" s="633">
        <v>100</v>
      </c>
      <c r="H17" s="634">
        <v>300</v>
      </c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  <c r="IV17" s="94"/>
    </row>
    <row r="18" spans="1:256" ht="14.25">
      <c r="A18" s="606"/>
      <c r="B18" s="635" t="s">
        <v>2289</v>
      </c>
      <c r="C18" s="636">
        <v>22000</v>
      </c>
      <c r="D18" s="637">
        <v>29000</v>
      </c>
      <c r="E18" s="638">
        <v>24000</v>
      </c>
      <c r="F18" s="639">
        <v>34800</v>
      </c>
      <c r="G18" s="640">
        <v>250</v>
      </c>
      <c r="H18" s="641">
        <v>450</v>
      </c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</row>
    <row r="19" spans="1:256" ht="14.25">
      <c r="A19" s="606"/>
      <c r="B19" s="635" t="s">
        <v>2290</v>
      </c>
      <c r="C19" s="636">
        <v>22000</v>
      </c>
      <c r="D19" s="637">
        <v>29000</v>
      </c>
      <c r="E19" s="638">
        <v>30000</v>
      </c>
      <c r="F19" s="639">
        <v>38400</v>
      </c>
      <c r="G19" s="640">
        <v>300</v>
      </c>
      <c r="H19" s="641">
        <v>500</v>
      </c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</row>
    <row r="20" spans="1:256" ht="14.25">
      <c r="A20" s="606"/>
      <c r="B20" s="635" t="s">
        <v>2291</v>
      </c>
      <c r="C20" s="642">
        <v>34000</v>
      </c>
      <c r="D20" s="643">
        <v>41000</v>
      </c>
      <c r="E20" s="638">
        <v>36000</v>
      </c>
      <c r="F20" s="639">
        <v>40800</v>
      </c>
      <c r="G20" s="640">
        <v>500</v>
      </c>
      <c r="H20" s="641">
        <v>700</v>
      </c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</row>
    <row r="21" spans="1:256" ht="14.25">
      <c r="A21" s="606"/>
      <c r="B21" s="635" t="s">
        <v>2292</v>
      </c>
      <c r="C21" s="636">
        <v>29000</v>
      </c>
      <c r="D21" s="637">
        <v>33500</v>
      </c>
      <c r="E21" s="638">
        <v>48000</v>
      </c>
      <c r="F21" s="639">
        <v>54000</v>
      </c>
      <c r="G21" s="644" t="s">
        <v>2124</v>
      </c>
      <c r="H21" s="645" t="s">
        <v>2124</v>
      </c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</row>
    <row r="22" spans="1:256" ht="14.25">
      <c r="A22" s="606"/>
      <c r="B22" s="635" t="s">
        <v>2293</v>
      </c>
      <c r="C22" s="642">
        <v>17000</v>
      </c>
      <c r="D22" s="643">
        <v>19200</v>
      </c>
      <c r="E22" s="646">
        <v>30000</v>
      </c>
      <c r="F22" s="647">
        <v>38400</v>
      </c>
      <c r="G22" s="644" t="s">
        <v>2124</v>
      </c>
      <c r="H22" s="645" t="s">
        <v>2124</v>
      </c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</row>
    <row r="23" spans="1:256" ht="14.25">
      <c r="A23" s="606"/>
      <c r="B23" s="635" t="s">
        <v>2294</v>
      </c>
      <c r="C23" s="642">
        <v>21000</v>
      </c>
      <c r="D23" s="643">
        <v>24000</v>
      </c>
      <c r="E23" s="638">
        <v>38400</v>
      </c>
      <c r="F23" s="639">
        <v>50400</v>
      </c>
      <c r="G23" s="644" t="s">
        <v>2124</v>
      </c>
      <c r="H23" s="645" t="s">
        <v>2124</v>
      </c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  <c r="IV23" s="94"/>
    </row>
    <row r="24" spans="1:256" ht="14.25">
      <c r="A24" s="606"/>
      <c r="B24" s="635" t="s">
        <v>2295</v>
      </c>
      <c r="C24" s="642">
        <v>22000</v>
      </c>
      <c r="D24" s="643">
        <v>26000</v>
      </c>
      <c r="E24" s="638">
        <v>42000</v>
      </c>
      <c r="F24" s="639">
        <v>45600</v>
      </c>
      <c r="G24" s="644" t="s">
        <v>2124</v>
      </c>
      <c r="H24" s="645" t="s">
        <v>2124</v>
      </c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</row>
    <row r="25" spans="1:256" ht="14.25">
      <c r="A25" s="606"/>
      <c r="B25" s="635" t="s">
        <v>2296</v>
      </c>
      <c r="C25" s="642">
        <v>38000</v>
      </c>
      <c r="D25" s="643">
        <v>45000</v>
      </c>
      <c r="E25" s="638">
        <v>27600</v>
      </c>
      <c r="F25" s="639">
        <v>30000</v>
      </c>
      <c r="G25" s="644" t="s">
        <v>2124</v>
      </c>
      <c r="H25" s="645" t="s">
        <v>2124</v>
      </c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</row>
    <row r="26" spans="1:256" ht="14.25">
      <c r="A26" s="606"/>
      <c r="B26" s="635" t="s">
        <v>2297</v>
      </c>
      <c r="C26" s="642">
        <v>30000</v>
      </c>
      <c r="D26" s="643">
        <v>35000</v>
      </c>
      <c r="E26" s="638">
        <v>19500</v>
      </c>
      <c r="F26" s="639">
        <v>22000</v>
      </c>
      <c r="G26" s="644" t="s">
        <v>2124</v>
      </c>
      <c r="H26" s="645" t="s">
        <v>2124</v>
      </c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</row>
    <row r="27" spans="1:256" ht="14.25">
      <c r="A27" s="606"/>
      <c r="B27" s="635" t="s">
        <v>2298</v>
      </c>
      <c r="C27" s="642">
        <v>32000</v>
      </c>
      <c r="D27" s="643">
        <v>37000</v>
      </c>
      <c r="E27" s="638">
        <v>27600</v>
      </c>
      <c r="F27" s="639">
        <v>30000</v>
      </c>
      <c r="G27" s="644" t="s">
        <v>2124</v>
      </c>
      <c r="H27" s="645" t="s">
        <v>2124</v>
      </c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</row>
    <row r="28" spans="1:256" ht="14.25">
      <c r="A28" s="606"/>
      <c r="B28" s="635" t="s">
        <v>2299</v>
      </c>
      <c r="C28" s="636">
        <v>35000</v>
      </c>
      <c r="D28" s="637">
        <v>42000</v>
      </c>
      <c r="E28" s="638">
        <v>30000</v>
      </c>
      <c r="F28" s="639">
        <v>36000</v>
      </c>
      <c r="G28" s="644" t="s">
        <v>2124</v>
      </c>
      <c r="H28" s="645" t="s">
        <v>2124</v>
      </c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</row>
    <row r="29" spans="1:256" ht="14.25">
      <c r="A29" s="606"/>
      <c r="B29" s="635" t="s">
        <v>2300</v>
      </c>
      <c r="C29" s="642">
        <v>36000</v>
      </c>
      <c r="D29" s="643">
        <v>43500</v>
      </c>
      <c r="E29" s="638">
        <v>18000</v>
      </c>
      <c r="F29" s="639">
        <v>24500</v>
      </c>
      <c r="G29" s="644" t="s">
        <v>2124</v>
      </c>
      <c r="H29" s="645" t="s">
        <v>2124</v>
      </c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  <c r="IV29" s="94"/>
    </row>
    <row r="30" spans="1:256" ht="14.25">
      <c r="A30" s="606"/>
      <c r="B30" s="635" t="s">
        <v>2301</v>
      </c>
      <c r="C30" s="642">
        <v>34000</v>
      </c>
      <c r="D30" s="643">
        <v>41000</v>
      </c>
      <c r="E30" s="638">
        <v>27600</v>
      </c>
      <c r="F30" s="639">
        <v>32000</v>
      </c>
      <c r="G30" s="644" t="s">
        <v>2124</v>
      </c>
      <c r="H30" s="645" t="s">
        <v>2124</v>
      </c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  <c r="IV30" s="94"/>
    </row>
    <row r="31" spans="1:256" ht="14.25">
      <c r="A31" s="606"/>
      <c r="B31" s="635" t="s">
        <v>2302</v>
      </c>
      <c r="C31" s="636">
        <v>78000</v>
      </c>
      <c r="D31" s="637">
        <v>93600</v>
      </c>
      <c r="E31" s="638">
        <v>79000</v>
      </c>
      <c r="F31" s="639">
        <v>93600</v>
      </c>
      <c r="G31" s="640">
        <v>800</v>
      </c>
      <c r="H31" s="641">
        <v>1000</v>
      </c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</row>
    <row r="32" spans="1:256" ht="14.25">
      <c r="A32" s="606"/>
      <c r="B32" s="635" t="s">
        <v>2303</v>
      </c>
      <c r="C32" s="636">
        <v>91000</v>
      </c>
      <c r="D32" s="637">
        <v>109000</v>
      </c>
      <c r="E32" s="638">
        <v>94000</v>
      </c>
      <c r="F32" s="639">
        <v>112800</v>
      </c>
      <c r="G32" s="640">
        <v>1000</v>
      </c>
      <c r="H32" s="641">
        <v>1200</v>
      </c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</row>
    <row r="33" spans="1:256" ht="14.25">
      <c r="A33" s="606"/>
      <c r="B33" s="635" t="s">
        <v>2304</v>
      </c>
      <c r="C33" s="636">
        <v>98800</v>
      </c>
      <c r="D33" s="637">
        <v>117500</v>
      </c>
      <c r="E33" s="638">
        <v>100000</v>
      </c>
      <c r="F33" s="639">
        <v>117600</v>
      </c>
      <c r="G33" s="640">
        <v>1050</v>
      </c>
      <c r="H33" s="641">
        <v>1250</v>
      </c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  <c r="IV33" s="94"/>
    </row>
    <row r="34" spans="1:256" ht="14.25">
      <c r="A34" s="606"/>
      <c r="B34" s="635" t="s">
        <v>2305</v>
      </c>
      <c r="C34" s="636">
        <v>138000</v>
      </c>
      <c r="D34" s="637">
        <v>165500</v>
      </c>
      <c r="E34" s="638">
        <v>138000</v>
      </c>
      <c r="F34" s="639">
        <v>148000</v>
      </c>
      <c r="G34" s="640">
        <v>1100</v>
      </c>
      <c r="H34" s="641">
        <v>1300</v>
      </c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  <c r="IV34" s="94"/>
    </row>
    <row r="35" spans="1:256" ht="14.25">
      <c r="A35" s="606"/>
      <c r="B35" s="635" t="s">
        <v>2306</v>
      </c>
      <c r="C35" s="636">
        <v>57000</v>
      </c>
      <c r="D35" s="637">
        <v>64000</v>
      </c>
      <c r="E35" s="638">
        <v>88000</v>
      </c>
      <c r="F35" s="639">
        <v>96000</v>
      </c>
      <c r="G35" s="644" t="s">
        <v>2124</v>
      </c>
      <c r="H35" s="645" t="s">
        <v>2124</v>
      </c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</row>
    <row r="36" spans="1:256" ht="14.25">
      <c r="A36" s="606"/>
      <c r="B36" s="635" t="s">
        <v>2307</v>
      </c>
      <c r="C36" s="636">
        <v>60000</v>
      </c>
      <c r="D36" s="637">
        <v>72000</v>
      </c>
      <c r="E36" s="638">
        <v>88000</v>
      </c>
      <c r="F36" s="639">
        <v>103200</v>
      </c>
      <c r="G36" s="640">
        <v>800</v>
      </c>
      <c r="H36" s="641">
        <v>1100</v>
      </c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</row>
    <row r="37" spans="1:256" ht="14.25">
      <c r="A37" s="606"/>
      <c r="B37" s="635" t="s">
        <v>2308</v>
      </c>
      <c r="C37" s="636">
        <v>71400</v>
      </c>
      <c r="D37" s="637">
        <v>85500</v>
      </c>
      <c r="E37" s="638">
        <v>81000</v>
      </c>
      <c r="F37" s="639">
        <v>98400</v>
      </c>
      <c r="G37" s="640">
        <v>1000</v>
      </c>
      <c r="H37" s="641">
        <v>1300</v>
      </c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</row>
    <row r="38" spans="1:256" ht="14.25">
      <c r="A38" s="606"/>
      <c r="B38" s="635" t="s">
        <v>2309</v>
      </c>
      <c r="C38" s="636">
        <v>67000</v>
      </c>
      <c r="D38" s="637">
        <v>79000</v>
      </c>
      <c r="E38" s="638">
        <v>83000</v>
      </c>
      <c r="F38" s="639">
        <v>89000</v>
      </c>
      <c r="G38" s="640">
        <v>850</v>
      </c>
      <c r="H38" s="641">
        <v>1150</v>
      </c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</row>
    <row r="39" spans="1:256" ht="14.25">
      <c r="A39" s="606"/>
      <c r="B39" s="635" t="s">
        <v>2310</v>
      </c>
      <c r="C39" s="636">
        <v>38000</v>
      </c>
      <c r="D39" s="637">
        <v>45000</v>
      </c>
      <c r="E39" s="638">
        <v>72000</v>
      </c>
      <c r="F39" s="639">
        <v>79000</v>
      </c>
      <c r="G39" s="644" t="s">
        <v>2124</v>
      </c>
      <c r="H39" s="645" t="s">
        <v>2124</v>
      </c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</row>
    <row r="40" spans="1:256" ht="14.25">
      <c r="A40" s="606"/>
      <c r="B40" s="648" t="s">
        <v>2311</v>
      </c>
      <c r="C40" s="649">
        <v>28000</v>
      </c>
      <c r="D40" s="650">
        <v>33500</v>
      </c>
      <c r="E40" s="651">
        <v>30000</v>
      </c>
      <c r="F40" s="652">
        <v>36000</v>
      </c>
      <c r="G40" s="644" t="s">
        <v>2124</v>
      </c>
      <c r="H40" s="645" t="s">
        <v>2124</v>
      </c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</row>
    <row r="41" spans="1:256" ht="14.25">
      <c r="A41" s="606"/>
      <c r="B41" s="635" t="s">
        <v>2312</v>
      </c>
      <c r="C41" s="636">
        <v>32000</v>
      </c>
      <c r="D41" s="637">
        <v>38000</v>
      </c>
      <c r="E41" s="638">
        <v>48000</v>
      </c>
      <c r="F41" s="639">
        <v>57600</v>
      </c>
      <c r="G41" s="644" t="s">
        <v>2124</v>
      </c>
      <c r="H41" s="645" t="s">
        <v>2124</v>
      </c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</row>
    <row r="42" spans="1:256" ht="14.25">
      <c r="A42" s="606"/>
      <c r="B42" s="635" t="s">
        <v>2313</v>
      </c>
      <c r="C42" s="636">
        <v>126000</v>
      </c>
      <c r="D42" s="637">
        <v>151000</v>
      </c>
      <c r="E42" s="638">
        <v>140400</v>
      </c>
      <c r="F42" s="639">
        <v>158000</v>
      </c>
      <c r="G42" s="644" t="s">
        <v>2124</v>
      </c>
      <c r="H42" s="645" t="s">
        <v>2124</v>
      </c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</row>
    <row r="43" spans="1:256" ht="14.25">
      <c r="A43" s="606"/>
      <c r="B43" s="635" t="s">
        <v>2314</v>
      </c>
      <c r="C43" s="636">
        <v>115000</v>
      </c>
      <c r="D43" s="637">
        <v>127000</v>
      </c>
      <c r="E43" s="638">
        <v>98000</v>
      </c>
      <c r="F43" s="639">
        <v>115000</v>
      </c>
      <c r="G43" s="644" t="s">
        <v>2124</v>
      </c>
      <c r="H43" s="645" t="s">
        <v>2124</v>
      </c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</row>
    <row r="44" spans="1:256" ht="14.25">
      <c r="A44" s="606"/>
      <c r="B44" s="635" t="s">
        <v>2315</v>
      </c>
      <c r="C44" s="636">
        <v>115000</v>
      </c>
      <c r="D44" s="637">
        <v>127000</v>
      </c>
      <c r="E44" s="638">
        <v>110000</v>
      </c>
      <c r="F44" s="639">
        <v>129000</v>
      </c>
      <c r="G44" s="644" t="s">
        <v>2124</v>
      </c>
      <c r="H44" s="645" t="s">
        <v>2124</v>
      </c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</row>
    <row r="45" spans="1:256" ht="14.85" customHeight="1" thickBot="1">
      <c r="A45" s="606"/>
      <c r="B45" s="653" t="s">
        <v>2316</v>
      </c>
      <c r="C45" s="654">
        <v>192000</v>
      </c>
      <c r="D45" s="655">
        <v>231000</v>
      </c>
      <c r="E45" s="656">
        <v>230000</v>
      </c>
      <c r="F45" s="657">
        <v>252000</v>
      </c>
      <c r="G45" s="658" t="s">
        <v>2124</v>
      </c>
      <c r="H45" s="659" t="s">
        <v>2124</v>
      </c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</row>
    <row r="46" spans="1:256" s="606" customFormat="1"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</row>
    <row r="47" spans="1:256" s="606" customFormat="1"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</row>
    <row r="48" spans="1:256" s="606" customFormat="1"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</row>
    <row r="49" spans="9:256" s="606" customFormat="1"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</row>
    <row r="50" spans="9:256" s="606" customFormat="1"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</row>
    <row r="51" spans="9:256" s="606" customFormat="1">
      <c r="I51" s="682"/>
      <c r="J51" s="682"/>
      <c r="K51" s="682"/>
      <c r="L51" s="682"/>
      <c r="M51" s="682"/>
      <c r="N51" s="682"/>
      <c r="O51" s="682"/>
      <c r="P51" s="682"/>
      <c r="Q51" s="682"/>
      <c r="R51" s="682"/>
      <c r="S51" s="682"/>
      <c r="T51" s="682"/>
      <c r="U51" s="682"/>
      <c r="V51" s="682"/>
      <c r="W51" s="682"/>
      <c r="X51" s="682"/>
      <c r="Y51" s="682"/>
      <c r="Z51" s="682"/>
      <c r="AA51" s="682"/>
      <c r="AB51" s="682"/>
      <c r="AC51" s="682"/>
      <c r="AD51" s="682"/>
      <c r="AE51" s="682"/>
      <c r="AF51" s="682"/>
      <c r="AG51" s="682"/>
      <c r="AH51" s="682"/>
      <c r="AI51" s="682"/>
      <c r="AJ51" s="682"/>
      <c r="AK51" s="682"/>
      <c r="AL51" s="682"/>
      <c r="AM51" s="682"/>
      <c r="AN51" s="682"/>
      <c r="AO51" s="682"/>
      <c r="AP51" s="682"/>
      <c r="AQ51" s="682"/>
      <c r="AR51" s="682"/>
      <c r="AS51" s="682"/>
      <c r="AT51" s="682"/>
      <c r="AU51" s="682"/>
      <c r="AV51" s="682"/>
      <c r="AW51" s="682"/>
      <c r="AX51" s="682"/>
      <c r="AY51" s="682"/>
      <c r="AZ51" s="682"/>
      <c r="BA51" s="682"/>
      <c r="BB51" s="682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682"/>
      <c r="BN51" s="682"/>
      <c r="BO51" s="682"/>
      <c r="BP51" s="682"/>
      <c r="BQ51" s="682"/>
      <c r="BR51" s="682"/>
      <c r="BS51" s="682"/>
      <c r="BT51" s="682"/>
      <c r="BU51" s="682"/>
      <c r="BV51" s="682"/>
      <c r="BW51" s="682"/>
      <c r="BX51" s="682"/>
      <c r="BY51" s="682"/>
      <c r="BZ51" s="682"/>
      <c r="CA51" s="682"/>
      <c r="CB51" s="682"/>
      <c r="CC51" s="682"/>
      <c r="CD51" s="682"/>
      <c r="CE51" s="682"/>
      <c r="CF51" s="682"/>
      <c r="CG51" s="682"/>
      <c r="CH51" s="682"/>
      <c r="CI51" s="682"/>
      <c r="CJ51" s="682"/>
      <c r="CK51" s="682"/>
      <c r="CL51" s="682"/>
      <c r="CM51" s="682"/>
      <c r="CN51" s="682"/>
      <c r="CO51" s="682"/>
      <c r="CP51" s="682"/>
      <c r="CQ51" s="682"/>
      <c r="CR51" s="682"/>
      <c r="CS51" s="682"/>
      <c r="CT51" s="682"/>
      <c r="CU51" s="682"/>
      <c r="CV51" s="682"/>
      <c r="CW51" s="682"/>
      <c r="CX51" s="682"/>
      <c r="CY51" s="682"/>
      <c r="CZ51" s="682"/>
      <c r="DA51" s="682"/>
      <c r="DB51" s="682"/>
      <c r="DC51" s="682"/>
      <c r="DD51" s="682"/>
      <c r="DE51" s="682"/>
      <c r="DF51" s="682"/>
      <c r="DG51" s="682"/>
      <c r="DH51" s="682"/>
      <c r="DI51" s="682"/>
      <c r="DJ51" s="682"/>
      <c r="DK51" s="682"/>
      <c r="DL51" s="682"/>
      <c r="DM51" s="682"/>
      <c r="DN51" s="682"/>
      <c r="DO51" s="682"/>
      <c r="DP51" s="682"/>
      <c r="DQ51" s="682"/>
      <c r="DR51" s="682"/>
      <c r="DS51" s="682"/>
      <c r="DT51" s="682"/>
      <c r="DU51" s="682"/>
      <c r="DV51" s="682"/>
      <c r="DW51" s="682"/>
      <c r="DX51" s="682"/>
      <c r="DY51" s="682"/>
      <c r="DZ51" s="682"/>
      <c r="EA51" s="682"/>
      <c r="EB51" s="682"/>
      <c r="EC51" s="682"/>
      <c r="ED51" s="682"/>
      <c r="EE51" s="682"/>
      <c r="EF51" s="682"/>
      <c r="EG51" s="682"/>
      <c r="EH51" s="682"/>
      <c r="EI51" s="682"/>
      <c r="EJ51" s="682"/>
      <c r="EK51" s="682"/>
      <c r="EL51" s="682"/>
      <c r="EM51" s="682"/>
      <c r="EN51" s="682"/>
      <c r="EO51" s="682"/>
      <c r="EP51" s="682"/>
      <c r="EQ51" s="682"/>
      <c r="ER51" s="682"/>
      <c r="ES51" s="682"/>
      <c r="ET51" s="682"/>
      <c r="EU51" s="682"/>
      <c r="EV51" s="682"/>
      <c r="EW51" s="682"/>
      <c r="EX51" s="682"/>
      <c r="EY51" s="682"/>
      <c r="EZ51" s="682"/>
      <c r="FA51" s="682"/>
      <c r="FB51" s="682"/>
      <c r="FC51" s="682"/>
      <c r="FD51" s="682"/>
      <c r="FE51" s="682"/>
      <c r="FF51" s="682"/>
      <c r="FG51" s="682"/>
      <c r="FH51" s="682"/>
      <c r="FI51" s="682"/>
      <c r="FJ51" s="682"/>
      <c r="FK51" s="682"/>
      <c r="FL51" s="682"/>
      <c r="FM51" s="682"/>
      <c r="FN51" s="682"/>
      <c r="FO51" s="682"/>
      <c r="FP51" s="682"/>
      <c r="FQ51" s="682"/>
      <c r="FR51" s="682"/>
      <c r="FS51" s="682"/>
      <c r="FT51" s="682"/>
      <c r="FU51" s="682"/>
      <c r="FV51" s="682"/>
      <c r="FW51" s="682"/>
      <c r="FX51" s="682"/>
      <c r="FY51" s="682"/>
      <c r="FZ51" s="682"/>
      <c r="GA51" s="682"/>
      <c r="GB51" s="682"/>
      <c r="GC51" s="682"/>
      <c r="GD51" s="682"/>
      <c r="GE51" s="682"/>
      <c r="GF51" s="682"/>
      <c r="GG51" s="682"/>
      <c r="GH51" s="682"/>
      <c r="GI51" s="682"/>
      <c r="GJ51" s="682"/>
      <c r="GK51" s="682"/>
      <c r="GL51" s="682"/>
      <c r="GM51" s="682"/>
      <c r="GN51" s="682"/>
      <c r="GO51" s="682"/>
      <c r="GP51" s="682"/>
      <c r="GQ51" s="682"/>
      <c r="GR51" s="682"/>
      <c r="GS51" s="682"/>
      <c r="GT51" s="682"/>
      <c r="GU51" s="682"/>
      <c r="GV51" s="682"/>
      <c r="GW51" s="682"/>
      <c r="GX51" s="682"/>
      <c r="GY51" s="682"/>
      <c r="GZ51" s="682"/>
      <c r="HA51" s="682"/>
      <c r="HB51" s="682"/>
      <c r="HC51" s="682"/>
      <c r="HD51" s="682"/>
      <c r="HE51" s="682"/>
      <c r="HF51" s="682"/>
      <c r="HG51" s="682"/>
      <c r="HH51" s="682"/>
      <c r="HI51" s="682"/>
      <c r="HJ51" s="682"/>
      <c r="HK51" s="682"/>
      <c r="HL51" s="682"/>
      <c r="HM51" s="682"/>
      <c r="HN51" s="682"/>
      <c r="HO51" s="682"/>
      <c r="HP51" s="682"/>
      <c r="HQ51" s="682"/>
      <c r="HR51" s="682"/>
      <c r="HS51" s="682"/>
      <c r="HT51" s="682"/>
      <c r="HU51" s="682"/>
      <c r="HV51" s="682"/>
      <c r="HW51" s="682"/>
      <c r="HX51" s="682"/>
      <c r="HY51" s="682"/>
      <c r="HZ51" s="682"/>
      <c r="IA51" s="682"/>
      <c r="IB51" s="682"/>
      <c r="IC51" s="682"/>
      <c r="ID51" s="682"/>
      <c r="IE51" s="682"/>
      <c r="IF51" s="682"/>
      <c r="IG51" s="682"/>
      <c r="IH51" s="682"/>
      <c r="II51" s="682"/>
      <c r="IJ51" s="682"/>
      <c r="IK51" s="682"/>
      <c r="IL51" s="682"/>
      <c r="IM51" s="682"/>
      <c r="IN51" s="682"/>
      <c r="IO51" s="682"/>
      <c r="IP51" s="682"/>
      <c r="IQ51" s="682"/>
      <c r="IR51" s="682"/>
      <c r="IS51" s="682"/>
      <c r="IT51" s="682"/>
      <c r="IU51" s="682"/>
      <c r="IV51" s="682"/>
    </row>
  </sheetData>
  <mergeCells count="27">
    <mergeCell ref="G7:H7"/>
    <mergeCell ref="C4:D4"/>
    <mergeCell ref="E4:F4"/>
    <mergeCell ref="G4:H4"/>
    <mergeCell ref="C5:D5"/>
    <mergeCell ref="E5:F5"/>
    <mergeCell ref="G5:H5"/>
    <mergeCell ref="C6:D6"/>
    <mergeCell ref="E6:F6"/>
    <mergeCell ref="G6:H6"/>
    <mergeCell ref="C7:D7"/>
    <mergeCell ref="E7:F7"/>
    <mergeCell ref="B15:B16"/>
    <mergeCell ref="C15:D15"/>
    <mergeCell ref="E15:F15"/>
    <mergeCell ref="G15:H15"/>
    <mergeCell ref="C8:D8"/>
    <mergeCell ref="E8:F8"/>
    <mergeCell ref="G8:H8"/>
    <mergeCell ref="C9:D9"/>
    <mergeCell ref="E9:F9"/>
    <mergeCell ref="G9:H9"/>
    <mergeCell ref="C10:D10"/>
    <mergeCell ref="E10:F10"/>
    <mergeCell ref="G10:H10"/>
    <mergeCell ref="G11:H11"/>
    <mergeCell ref="G12:H12"/>
  </mergeCells>
  <pageMargins left="0.23622047244094491" right="0.23622047244094491" top="0.74803149606299213" bottom="0.74803149606299213" header="0.31496062992125984" footer="0.31496062992125984"/>
  <pageSetup scale="6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CG341"/>
  <sheetViews>
    <sheetView showGridLines="0" zoomScale="55" zoomScaleNormal="55" workbookViewId="0">
      <pane ySplit="4" topLeftCell="A5" activePane="bottomLeft" state="frozen"/>
      <selection pane="bottomLeft" activeCell="M275" sqref="M275"/>
    </sheetView>
  </sheetViews>
  <sheetFormatPr defaultColWidth="0" defaultRowHeight="48" customHeight="1"/>
  <cols>
    <col min="1" max="1" width="13.85546875" style="7" customWidth="1"/>
    <col min="2" max="2" width="40.85546875" style="8" customWidth="1"/>
    <col min="3" max="3" width="9.85546875" style="62" customWidth="1"/>
    <col min="4" max="4" width="21.140625" style="62" customWidth="1"/>
    <col min="5" max="5" width="23.85546875" style="63" customWidth="1"/>
    <col min="6" max="6" width="23.140625" style="62" customWidth="1"/>
    <col min="7" max="7" width="5.85546875" style="5" customWidth="1"/>
    <col min="8" max="8" width="3.85546875" style="57" customWidth="1"/>
    <col min="9" max="9" width="13.42578125" style="6" customWidth="1"/>
    <col min="10" max="10" width="7.42578125" style="64" customWidth="1"/>
    <col min="11" max="11" width="8" style="29" customWidth="1"/>
    <col min="12" max="12" width="11.140625" style="58" customWidth="1"/>
    <col min="13" max="13" width="11.85546875" style="10" customWidth="1"/>
    <col min="14" max="15" width="12" style="10" customWidth="1"/>
    <col min="16" max="16" width="14.85546875" style="243" customWidth="1"/>
    <col min="17" max="17" width="10.42578125" style="151" customWidth="1"/>
    <col min="18" max="18" width="18.85546875" style="152" customWidth="1"/>
    <col min="19" max="19" width="10" style="153" customWidth="1"/>
    <col min="20" max="20" width="13.5703125" style="60" customWidth="1"/>
    <col min="21" max="22" width="13.5703125" style="42" customWidth="1"/>
    <col min="23" max="23" width="12.42578125" style="59" customWidth="1"/>
    <col min="24" max="24" width="56.140625" style="61" customWidth="1"/>
    <col min="25" max="16384" width="0" style="3" hidden="1"/>
  </cols>
  <sheetData>
    <row r="1" spans="1:44" ht="48" customHeight="1">
      <c r="A1"/>
      <c r="P1" s="10"/>
      <c r="Q1" s="98"/>
      <c r="R1" s="98"/>
      <c r="S1" s="60"/>
    </row>
    <row r="2" spans="1:44" s="2" customFormat="1" ht="72.599999999999994" customHeight="1">
      <c r="A2"/>
      <c r="B2" s="119" t="s">
        <v>2317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230"/>
      <c r="N2" s="230"/>
      <c r="O2" s="230"/>
      <c r="P2" s="230"/>
      <c r="Q2" s="108"/>
      <c r="R2" s="118"/>
      <c r="S2" s="108"/>
      <c r="T2" s="108"/>
      <c r="U2" s="108"/>
      <c r="V2" s="108"/>
      <c r="W2" s="108"/>
      <c r="X2" s="108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</row>
    <row r="3" spans="1:44" s="2" customFormat="1" ht="46.5" customHeight="1">
      <c r="A3" s="881" t="s">
        <v>380</v>
      </c>
      <c r="B3" s="883" t="s">
        <v>478</v>
      </c>
      <c r="C3" s="893" t="s">
        <v>2233</v>
      </c>
      <c r="D3" s="893" t="s">
        <v>2148</v>
      </c>
      <c r="E3" s="893" t="s">
        <v>1403</v>
      </c>
      <c r="F3" s="883" t="s">
        <v>1473</v>
      </c>
      <c r="G3" s="883" t="s">
        <v>509</v>
      </c>
      <c r="H3" s="883"/>
      <c r="I3" s="883"/>
      <c r="J3" s="902" t="s">
        <v>184</v>
      </c>
      <c r="K3" s="902"/>
      <c r="L3" s="902"/>
      <c r="M3" s="887" t="s">
        <v>2152</v>
      </c>
      <c r="N3" s="887" t="s">
        <v>2151</v>
      </c>
      <c r="O3" s="887" t="s">
        <v>2150</v>
      </c>
      <c r="P3" s="887" t="s">
        <v>2149</v>
      </c>
      <c r="Q3" s="889" t="s">
        <v>2235</v>
      </c>
      <c r="R3" s="891" t="s">
        <v>2244</v>
      </c>
      <c r="S3" s="895" t="s">
        <v>1416</v>
      </c>
      <c r="T3" s="895" t="s">
        <v>1417</v>
      </c>
      <c r="U3" s="885" t="s">
        <v>2221</v>
      </c>
      <c r="V3" s="885" t="s">
        <v>2220</v>
      </c>
      <c r="W3" s="897" t="s">
        <v>2129</v>
      </c>
      <c r="X3" s="899" t="s">
        <v>652</v>
      </c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</row>
    <row r="4" spans="1:44" s="2" customFormat="1" ht="63" customHeight="1">
      <c r="A4" s="882"/>
      <c r="B4" s="884"/>
      <c r="C4" s="894"/>
      <c r="D4" s="884"/>
      <c r="E4" s="894"/>
      <c r="F4" s="884"/>
      <c r="G4" s="130" t="s">
        <v>689</v>
      </c>
      <c r="H4" s="131" t="s">
        <v>690</v>
      </c>
      <c r="I4" s="131" t="s">
        <v>691</v>
      </c>
      <c r="J4" s="132" t="s">
        <v>1405</v>
      </c>
      <c r="K4" s="132" t="s">
        <v>1406</v>
      </c>
      <c r="L4" s="133" t="s">
        <v>1709</v>
      </c>
      <c r="M4" s="888"/>
      <c r="N4" s="888"/>
      <c r="O4" s="888"/>
      <c r="P4" s="888"/>
      <c r="Q4" s="890"/>
      <c r="R4" s="892"/>
      <c r="S4" s="896"/>
      <c r="T4" s="896"/>
      <c r="U4" s="886"/>
      <c r="V4" s="886"/>
      <c r="W4" s="898"/>
      <c r="X4" s="90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</row>
    <row r="5" spans="1:44" s="100" customFormat="1" ht="40.35" customHeight="1">
      <c r="A5" s="704" t="s">
        <v>585</v>
      </c>
      <c r="B5" s="156" t="s">
        <v>584</v>
      </c>
      <c r="C5" s="65" t="s">
        <v>1424</v>
      </c>
      <c r="D5" s="65" t="s">
        <v>1401</v>
      </c>
      <c r="E5" s="158" t="s">
        <v>1404</v>
      </c>
      <c r="F5" s="65" t="s">
        <v>1409</v>
      </c>
      <c r="G5" s="139">
        <v>20</v>
      </c>
      <c r="H5" s="140" t="s">
        <v>862</v>
      </c>
      <c r="I5" s="141" t="s">
        <v>863</v>
      </c>
      <c r="J5" s="25">
        <v>0.1</v>
      </c>
      <c r="K5" s="44">
        <v>0.4</v>
      </c>
      <c r="L5" s="20" t="s">
        <v>1426</v>
      </c>
      <c r="M5" s="231">
        <v>251.66400000000004</v>
      </c>
      <c r="N5" s="231">
        <f>M5*1.2</f>
        <v>301.99680000000006</v>
      </c>
      <c r="O5" s="231">
        <f>$N5*$J5</f>
        <v>30.199680000000008</v>
      </c>
      <c r="P5" s="767">
        <f>$N5*$G5</f>
        <v>6039.9360000000015</v>
      </c>
      <c r="Q5" s="137"/>
      <c r="R5" s="154">
        <f>Q5*P5</f>
        <v>0</v>
      </c>
      <c r="S5" s="134" t="s">
        <v>1418</v>
      </c>
      <c r="T5" s="134" t="s">
        <v>1418</v>
      </c>
      <c r="U5" s="135">
        <v>24</v>
      </c>
      <c r="V5" s="41">
        <v>498.72</v>
      </c>
      <c r="W5" s="136">
        <v>792</v>
      </c>
      <c r="X5" s="876" t="s">
        <v>2181</v>
      </c>
    </row>
    <row r="6" spans="1:44" ht="40.35" customHeight="1">
      <c r="A6" s="704" t="s">
        <v>583</v>
      </c>
      <c r="B6" s="156" t="s">
        <v>584</v>
      </c>
      <c r="C6" s="159" t="s">
        <v>1424</v>
      </c>
      <c r="D6" s="159" t="s">
        <v>1401</v>
      </c>
      <c r="E6" s="23" t="s">
        <v>1404</v>
      </c>
      <c r="F6" s="159" t="s">
        <v>1409</v>
      </c>
      <c r="G6" s="139">
        <v>10</v>
      </c>
      <c r="H6" s="140" t="s">
        <v>862</v>
      </c>
      <c r="I6" s="141" t="s">
        <v>863</v>
      </c>
      <c r="J6" s="22">
        <v>0.1</v>
      </c>
      <c r="K6" s="27">
        <v>0.4</v>
      </c>
      <c r="L6" s="18" t="s">
        <v>1426</v>
      </c>
      <c r="M6" s="232">
        <v>269.64000000000004</v>
      </c>
      <c r="N6" s="231">
        <f t="shared" ref="N6:N69" si="0">M6*1.2</f>
        <v>323.56800000000004</v>
      </c>
      <c r="O6" s="231">
        <f t="shared" ref="O6:O69" si="1">$N6*$J6</f>
        <v>32.356800000000007</v>
      </c>
      <c r="P6" s="767">
        <f t="shared" ref="P6:P69" si="2">$N6*$G6</f>
        <v>3235.6800000000003</v>
      </c>
      <c r="Q6" s="137"/>
      <c r="R6" s="154">
        <f>Q6*P6</f>
        <v>0</v>
      </c>
      <c r="S6" s="31"/>
      <c r="T6" s="30"/>
      <c r="U6" s="39">
        <v>60</v>
      </c>
      <c r="V6" s="39">
        <v>623.40000000000009</v>
      </c>
      <c r="W6" s="55">
        <v>1740</v>
      </c>
      <c r="X6" s="876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</row>
    <row r="7" spans="1:44" ht="70.349999999999994" customHeight="1">
      <c r="A7" s="704" t="s">
        <v>1314</v>
      </c>
      <c r="B7" s="156" t="s">
        <v>1315</v>
      </c>
      <c r="C7" s="159" t="s">
        <v>1425</v>
      </c>
      <c r="D7" s="159" t="s">
        <v>1402</v>
      </c>
      <c r="E7" s="23" t="s">
        <v>1404</v>
      </c>
      <c r="F7" s="159" t="s">
        <v>1410</v>
      </c>
      <c r="G7" s="142">
        <v>5</v>
      </c>
      <c r="H7" s="140" t="s">
        <v>862</v>
      </c>
      <c r="I7" s="141" t="s">
        <v>863</v>
      </c>
      <c r="J7" s="22">
        <v>0.02</v>
      </c>
      <c r="K7" s="27">
        <v>0.08</v>
      </c>
      <c r="L7" s="18" t="s">
        <v>1426</v>
      </c>
      <c r="M7" s="232">
        <v>471.87</v>
      </c>
      <c r="N7" s="231">
        <f t="shared" si="0"/>
        <v>566.24400000000003</v>
      </c>
      <c r="O7" s="231">
        <f t="shared" si="1"/>
        <v>11.32488</v>
      </c>
      <c r="P7" s="767">
        <f t="shared" si="2"/>
        <v>2831.2200000000003</v>
      </c>
      <c r="Q7" s="137"/>
      <c r="R7" s="154">
        <f t="shared" ref="R7:R71" si="3">Q7*P7</f>
        <v>0</v>
      </c>
      <c r="S7" s="30" t="s">
        <v>1418</v>
      </c>
      <c r="T7" s="30" t="s">
        <v>1418</v>
      </c>
      <c r="U7" s="39">
        <v>96</v>
      </c>
      <c r="V7" s="39">
        <v>498.72</v>
      </c>
      <c r="W7" s="55">
        <v>3168</v>
      </c>
      <c r="X7" s="129" t="s">
        <v>1316</v>
      </c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</row>
    <row r="8" spans="1:44" ht="70.349999999999994" customHeight="1">
      <c r="A8" s="704" t="s">
        <v>1534</v>
      </c>
      <c r="B8" s="156" t="s">
        <v>1304</v>
      </c>
      <c r="C8" s="65" t="s">
        <v>1424</v>
      </c>
      <c r="D8" s="65" t="s">
        <v>1401</v>
      </c>
      <c r="E8" s="158" t="s">
        <v>1404</v>
      </c>
      <c r="F8" s="65" t="s">
        <v>1411</v>
      </c>
      <c r="G8" s="142">
        <v>3</v>
      </c>
      <c r="H8" s="140" t="s">
        <v>862</v>
      </c>
      <c r="I8" s="141" t="s">
        <v>863</v>
      </c>
      <c r="J8" s="25">
        <v>0.02</v>
      </c>
      <c r="K8" s="44">
        <v>0.1</v>
      </c>
      <c r="L8" s="20" t="s">
        <v>1426</v>
      </c>
      <c r="M8" s="232">
        <v>6870.427200000001</v>
      </c>
      <c r="N8" s="231">
        <f t="shared" si="0"/>
        <v>8244.5126400000008</v>
      </c>
      <c r="O8" s="231">
        <f t="shared" si="1"/>
        <v>164.89025280000001</v>
      </c>
      <c r="P8" s="767">
        <f t="shared" si="2"/>
        <v>24733.537920000002</v>
      </c>
      <c r="Q8" s="137"/>
      <c r="R8" s="154">
        <f t="shared" si="3"/>
        <v>0</v>
      </c>
      <c r="S8" s="31"/>
      <c r="T8" s="31"/>
      <c r="U8" s="39">
        <v>150</v>
      </c>
      <c r="V8" s="39">
        <v>469.35</v>
      </c>
      <c r="W8" s="55">
        <v>4950</v>
      </c>
      <c r="X8" s="129" t="s">
        <v>2182</v>
      </c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</row>
    <row r="9" spans="1:44" ht="50.1" customHeight="1" thickBot="1">
      <c r="A9" s="705" t="s">
        <v>586</v>
      </c>
      <c r="B9" s="184" t="s">
        <v>587</v>
      </c>
      <c r="C9" s="185" t="s">
        <v>1424</v>
      </c>
      <c r="D9" s="185" t="s">
        <v>1402</v>
      </c>
      <c r="E9" s="186" t="s">
        <v>1404</v>
      </c>
      <c r="F9" s="185" t="s">
        <v>1412</v>
      </c>
      <c r="G9" s="187">
        <v>10</v>
      </c>
      <c r="H9" s="188" t="s">
        <v>862</v>
      </c>
      <c r="I9" s="189" t="s">
        <v>863</v>
      </c>
      <c r="J9" s="190">
        <v>0.15</v>
      </c>
      <c r="K9" s="191">
        <v>0.8</v>
      </c>
      <c r="L9" s="192" t="s">
        <v>1426</v>
      </c>
      <c r="M9" s="233">
        <v>292.11</v>
      </c>
      <c r="N9" s="234">
        <f t="shared" si="0"/>
        <v>350.53199999999998</v>
      </c>
      <c r="O9" s="234">
        <f t="shared" si="1"/>
        <v>52.579799999999999</v>
      </c>
      <c r="P9" s="768">
        <f t="shared" si="2"/>
        <v>3505.3199999999997</v>
      </c>
      <c r="Q9" s="193"/>
      <c r="R9" s="194">
        <f t="shared" si="3"/>
        <v>0</v>
      </c>
      <c r="S9" s="195"/>
      <c r="T9" s="195"/>
      <c r="U9" s="196">
        <v>60</v>
      </c>
      <c r="V9" s="196">
        <v>653.40000000000009</v>
      </c>
      <c r="W9" s="197">
        <v>1680</v>
      </c>
      <c r="X9" s="198" t="s">
        <v>2183</v>
      </c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</row>
    <row r="10" spans="1:44" ht="50.1" customHeight="1" thickBot="1">
      <c r="A10" s="706" t="s">
        <v>2257</v>
      </c>
      <c r="B10" s="215" t="s">
        <v>2258</v>
      </c>
      <c r="C10" s="216" t="s">
        <v>1424</v>
      </c>
      <c r="D10" s="216" t="s">
        <v>1402</v>
      </c>
      <c r="E10" s="217" t="s">
        <v>1404</v>
      </c>
      <c r="F10" s="216" t="s">
        <v>1412</v>
      </c>
      <c r="G10" s="218" t="s">
        <v>649</v>
      </c>
      <c r="H10" s="219" t="s">
        <v>862</v>
      </c>
      <c r="I10" s="220" t="s">
        <v>863</v>
      </c>
      <c r="J10" s="221">
        <v>0.1</v>
      </c>
      <c r="K10" s="222">
        <v>0.6</v>
      </c>
      <c r="L10" s="223" t="s">
        <v>1426</v>
      </c>
      <c r="M10" s="235">
        <v>349</v>
      </c>
      <c r="N10" s="236">
        <f t="shared" si="0"/>
        <v>418.8</v>
      </c>
      <c r="O10" s="236">
        <f t="shared" si="1"/>
        <v>41.88</v>
      </c>
      <c r="P10" s="769">
        <f t="shared" si="2"/>
        <v>6282</v>
      </c>
      <c r="Q10" s="224"/>
      <c r="R10" s="225">
        <f t="shared" si="3"/>
        <v>0</v>
      </c>
      <c r="S10" s="226"/>
      <c r="T10" s="226"/>
      <c r="U10" s="227">
        <v>24</v>
      </c>
      <c r="V10" s="227">
        <v>463.2</v>
      </c>
      <c r="W10" s="228">
        <v>792</v>
      </c>
      <c r="X10" s="229" t="s">
        <v>2259</v>
      </c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</row>
    <row r="11" spans="1:44" s="1" customFormat="1" ht="40.35" customHeight="1">
      <c r="A11" s="707" t="s">
        <v>582</v>
      </c>
      <c r="B11" s="199" t="s">
        <v>581</v>
      </c>
      <c r="C11" s="200" t="s">
        <v>1424</v>
      </c>
      <c r="D11" s="201" t="s">
        <v>1401</v>
      </c>
      <c r="E11" s="202" t="s">
        <v>1404</v>
      </c>
      <c r="F11" s="200" t="s">
        <v>1413</v>
      </c>
      <c r="G11" s="203">
        <v>20</v>
      </c>
      <c r="H11" s="204" t="s">
        <v>862</v>
      </c>
      <c r="I11" s="205" t="s">
        <v>863</v>
      </c>
      <c r="J11" s="206">
        <v>0.2</v>
      </c>
      <c r="K11" s="207">
        <v>1</v>
      </c>
      <c r="L11" s="208" t="s">
        <v>1426</v>
      </c>
      <c r="M11" s="237">
        <v>1056.0900000000001</v>
      </c>
      <c r="N11" s="238">
        <f t="shared" si="0"/>
        <v>1267.3080000000002</v>
      </c>
      <c r="O11" s="238">
        <f t="shared" si="1"/>
        <v>253.46160000000006</v>
      </c>
      <c r="P11" s="770">
        <f t="shared" si="2"/>
        <v>25346.160000000003</v>
      </c>
      <c r="Q11" s="209"/>
      <c r="R11" s="210">
        <f t="shared" si="3"/>
        <v>0</v>
      </c>
      <c r="S11" s="211" t="s">
        <v>1418</v>
      </c>
      <c r="T11" s="212"/>
      <c r="U11" s="213">
        <v>24</v>
      </c>
      <c r="V11" s="213">
        <v>408</v>
      </c>
      <c r="W11" s="214">
        <v>792</v>
      </c>
      <c r="X11" s="844" t="s">
        <v>2184</v>
      </c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s="1" customFormat="1" ht="40.35" customHeight="1">
      <c r="A12" s="708" t="s">
        <v>580</v>
      </c>
      <c r="B12" s="160" t="s">
        <v>581</v>
      </c>
      <c r="C12" s="159" t="s">
        <v>1424</v>
      </c>
      <c r="D12" s="161" t="s">
        <v>1401</v>
      </c>
      <c r="E12" s="23" t="s">
        <v>1404</v>
      </c>
      <c r="F12" s="159" t="s">
        <v>1413</v>
      </c>
      <c r="G12" s="143">
        <v>10</v>
      </c>
      <c r="H12" s="144" t="s">
        <v>862</v>
      </c>
      <c r="I12" s="145" t="s">
        <v>863</v>
      </c>
      <c r="J12" s="66">
        <v>0.2</v>
      </c>
      <c r="K12" s="26">
        <v>1</v>
      </c>
      <c r="L12" s="18" t="s">
        <v>1426</v>
      </c>
      <c r="M12" s="232">
        <v>1134.7350000000001</v>
      </c>
      <c r="N12" s="231">
        <f t="shared" si="0"/>
        <v>1361.682</v>
      </c>
      <c r="O12" s="231">
        <f t="shared" si="1"/>
        <v>272.33640000000003</v>
      </c>
      <c r="P12" s="767">
        <f t="shared" si="2"/>
        <v>13616.82</v>
      </c>
      <c r="Q12" s="137"/>
      <c r="R12" s="154">
        <f t="shared" si="3"/>
        <v>0</v>
      </c>
      <c r="S12" s="30" t="s">
        <v>1418</v>
      </c>
      <c r="T12" s="30" t="s">
        <v>1418</v>
      </c>
      <c r="U12" s="39">
        <v>50</v>
      </c>
      <c r="V12" s="39">
        <v>425</v>
      </c>
      <c r="W12" s="55">
        <v>1650</v>
      </c>
      <c r="X12" s="845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35.1" customHeight="1">
      <c r="A13" s="704" t="s">
        <v>620</v>
      </c>
      <c r="B13" s="156" t="s">
        <v>592</v>
      </c>
      <c r="C13" s="159" t="s">
        <v>1424</v>
      </c>
      <c r="D13" s="159" t="s">
        <v>1402</v>
      </c>
      <c r="E13" s="23" t="s">
        <v>1408</v>
      </c>
      <c r="F13" s="159" t="s">
        <v>1410</v>
      </c>
      <c r="G13" s="139">
        <v>15</v>
      </c>
      <c r="H13" s="140" t="s">
        <v>862</v>
      </c>
      <c r="I13" s="141" t="s">
        <v>590</v>
      </c>
      <c r="J13" s="22">
        <v>0.1</v>
      </c>
      <c r="K13" s="27">
        <v>0.4</v>
      </c>
      <c r="L13" s="18" t="s">
        <v>1426</v>
      </c>
      <c r="M13" s="232">
        <v>842.09</v>
      </c>
      <c r="N13" s="231">
        <f t="shared" si="0"/>
        <v>1010.508</v>
      </c>
      <c r="O13" s="231">
        <f t="shared" si="1"/>
        <v>101.05080000000001</v>
      </c>
      <c r="P13" s="767">
        <f t="shared" si="2"/>
        <v>15157.62</v>
      </c>
      <c r="Q13" s="137"/>
      <c r="R13" s="154">
        <f t="shared" si="3"/>
        <v>0</v>
      </c>
      <c r="S13" s="31"/>
      <c r="T13" s="31"/>
      <c r="U13" s="39">
        <v>24</v>
      </c>
      <c r="V13" s="39">
        <v>441.36</v>
      </c>
      <c r="W13" s="55">
        <v>792</v>
      </c>
      <c r="X13" s="876" t="s">
        <v>645</v>
      </c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</row>
    <row r="14" spans="1:44" ht="35.1" customHeight="1">
      <c r="A14" s="704" t="s">
        <v>591</v>
      </c>
      <c r="B14" s="156" t="s">
        <v>592</v>
      </c>
      <c r="C14" s="159" t="s">
        <v>1424</v>
      </c>
      <c r="D14" s="159" t="s">
        <v>1402</v>
      </c>
      <c r="E14" s="23" t="s">
        <v>1408</v>
      </c>
      <c r="F14" s="159" t="s">
        <v>1410</v>
      </c>
      <c r="G14" s="139">
        <v>5</v>
      </c>
      <c r="H14" s="140" t="s">
        <v>862</v>
      </c>
      <c r="I14" s="141" t="s">
        <v>590</v>
      </c>
      <c r="J14" s="22">
        <v>0.1</v>
      </c>
      <c r="K14" s="27">
        <v>0.4</v>
      </c>
      <c r="L14" s="18" t="s">
        <v>1426</v>
      </c>
      <c r="M14" s="232">
        <v>966.21</v>
      </c>
      <c r="N14" s="231">
        <f t="shared" si="0"/>
        <v>1159.452</v>
      </c>
      <c r="O14" s="231">
        <f t="shared" si="1"/>
        <v>115.9452</v>
      </c>
      <c r="P14" s="767">
        <f t="shared" si="2"/>
        <v>5797.26</v>
      </c>
      <c r="Q14" s="137"/>
      <c r="R14" s="154">
        <f t="shared" si="3"/>
        <v>0</v>
      </c>
      <c r="S14" s="31"/>
      <c r="T14" s="30" t="s">
        <v>1418</v>
      </c>
      <c r="U14" s="39">
        <v>60</v>
      </c>
      <c r="V14" s="39">
        <v>367.8</v>
      </c>
      <c r="W14" s="55">
        <v>1980</v>
      </c>
      <c r="X14" s="876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</row>
    <row r="15" spans="1:44" s="1" customFormat="1" ht="35.1" customHeight="1">
      <c r="A15" s="708" t="s">
        <v>588</v>
      </c>
      <c r="B15" s="160" t="s">
        <v>589</v>
      </c>
      <c r="C15" s="159" t="s">
        <v>1424</v>
      </c>
      <c r="D15" s="161" t="s">
        <v>1401</v>
      </c>
      <c r="E15" s="23" t="s">
        <v>1408</v>
      </c>
      <c r="F15" s="159" t="s">
        <v>1413</v>
      </c>
      <c r="G15" s="139" t="s">
        <v>269</v>
      </c>
      <c r="H15" s="140" t="s">
        <v>862</v>
      </c>
      <c r="I15" s="141" t="s">
        <v>590</v>
      </c>
      <c r="J15" s="22">
        <v>0.13</v>
      </c>
      <c r="K15" s="27">
        <v>0.15</v>
      </c>
      <c r="L15" s="18" t="s">
        <v>1426</v>
      </c>
      <c r="M15" s="232">
        <v>1741.4250000000002</v>
      </c>
      <c r="N15" s="231">
        <f t="shared" si="0"/>
        <v>2089.71</v>
      </c>
      <c r="O15" s="231">
        <f t="shared" si="1"/>
        <v>271.66230000000002</v>
      </c>
      <c r="P15" s="767">
        <f t="shared" si="2"/>
        <v>26121.375</v>
      </c>
      <c r="Q15" s="137"/>
      <c r="R15" s="154">
        <f t="shared" si="3"/>
        <v>0</v>
      </c>
      <c r="S15" s="31"/>
      <c r="T15" s="31"/>
      <c r="U15" s="39">
        <v>24</v>
      </c>
      <c r="V15" s="39">
        <v>454.20000000000005</v>
      </c>
      <c r="W15" s="55">
        <v>792</v>
      </c>
      <c r="X15" s="129" t="s">
        <v>138</v>
      </c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40.35" customHeight="1">
      <c r="A16" s="709" t="s">
        <v>205</v>
      </c>
      <c r="B16" s="155" t="s">
        <v>139</v>
      </c>
      <c r="C16" s="159" t="s">
        <v>1424</v>
      </c>
      <c r="D16" s="162" t="s">
        <v>1414</v>
      </c>
      <c r="E16" s="163" t="s">
        <v>1415</v>
      </c>
      <c r="F16" s="159" t="s">
        <v>1413</v>
      </c>
      <c r="G16" s="143" t="s">
        <v>1118</v>
      </c>
      <c r="H16" s="144" t="s">
        <v>862</v>
      </c>
      <c r="I16" s="145" t="s">
        <v>621</v>
      </c>
      <c r="J16" s="23">
        <v>0.15</v>
      </c>
      <c r="K16" s="28">
        <v>0.2</v>
      </c>
      <c r="L16" s="18" t="s">
        <v>1426</v>
      </c>
      <c r="M16" s="232">
        <v>2167.2829644697772</v>
      </c>
      <c r="N16" s="231">
        <f t="shared" si="0"/>
        <v>2600.7395573637327</v>
      </c>
      <c r="O16" s="231">
        <f t="shared" si="1"/>
        <v>390.11093360455988</v>
      </c>
      <c r="P16" s="767">
        <f t="shared" si="2"/>
        <v>6501.848893409332</v>
      </c>
      <c r="Q16" s="137"/>
      <c r="R16" s="154">
        <f t="shared" si="3"/>
        <v>0</v>
      </c>
      <c r="S16" s="67"/>
      <c r="T16" s="30" t="s">
        <v>1418</v>
      </c>
      <c r="U16" s="39">
        <v>144</v>
      </c>
      <c r="V16" s="39">
        <v>575.71199999999999</v>
      </c>
      <c r="W16" s="55">
        <v>4464</v>
      </c>
      <c r="X16" s="876" t="s">
        <v>957</v>
      </c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</row>
    <row r="17" spans="1:44" ht="40.35" customHeight="1">
      <c r="A17" s="704" t="s">
        <v>1317</v>
      </c>
      <c r="B17" s="156" t="s">
        <v>1318</v>
      </c>
      <c r="C17" s="159" t="s">
        <v>1424</v>
      </c>
      <c r="D17" s="162" t="s">
        <v>1414</v>
      </c>
      <c r="E17" s="163" t="s">
        <v>1415</v>
      </c>
      <c r="F17" s="159" t="s">
        <v>1413</v>
      </c>
      <c r="G17" s="139">
        <v>2.5</v>
      </c>
      <c r="H17" s="140" t="s">
        <v>862</v>
      </c>
      <c r="I17" s="141" t="s">
        <v>837</v>
      </c>
      <c r="J17" s="23">
        <v>0.15</v>
      </c>
      <c r="K17" s="28">
        <v>0.2</v>
      </c>
      <c r="L17" s="18" t="s">
        <v>1426</v>
      </c>
      <c r="M17" s="232">
        <v>2898.63</v>
      </c>
      <c r="N17" s="231">
        <f t="shared" si="0"/>
        <v>3478.3560000000002</v>
      </c>
      <c r="O17" s="231">
        <f t="shared" si="1"/>
        <v>521.75340000000006</v>
      </c>
      <c r="P17" s="767">
        <f t="shared" si="2"/>
        <v>8695.8900000000012</v>
      </c>
      <c r="Q17" s="137"/>
      <c r="R17" s="154">
        <f t="shared" si="3"/>
        <v>0</v>
      </c>
      <c r="S17" s="67"/>
      <c r="T17" s="67"/>
      <c r="U17" s="41">
        <v>144</v>
      </c>
      <c r="V17" s="40">
        <v>575.71199999999999</v>
      </c>
      <c r="W17" s="55">
        <v>4464</v>
      </c>
      <c r="X17" s="876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</row>
    <row r="18" spans="1:44" s="1" customFormat="1" ht="40.35" customHeight="1">
      <c r="A18" s="708" t="s">
        <v>951</v>
      </c>
      <c r="B18" s="160" t="s">
        <v>1054</v>
      </c>
      <c r="C18" s="159" t="s">
        <v>1424</v>
      </c>
      <c r="D18" s="161" t="s">
        <v>1419</v>
      </c>
      <c r="E18" s="164" t="s">
        <v>1404</v>
      </c>
      <c r="F18" s="159" t="s">
        <v>1413</v>
      </c>
      <c r="G18" s="139">
        <v>5</v>
      </c>
      <c r="H18" s="140" t="s">
        <v>862</v>
      </c>
      <c r="I18" s="141" t="s">
        <v>621</v>
      </c>
      <c r="J18" s="23">
        <v>0.11</v>
      </c>
      <c r="K18" s="68">
        <v>0.2</v>
      </c>
      <c r="L18" s="18" t="s">
        <v>1426</v>
      </c>
      <c r="M18" s="232">
        <v>1635.8160000000003</v>
      </c>
      <c r="N18" s="231">
        <f t="shared" si="0"/>
        <v>1962.9792000000002</v>
      </c>
      <c r="O18" s="231">
        <f t="shared" si="1"/>
        <v>215.92771200000001</v>
      </c>
      <c r="P18" s="767">
        <f t="shared" si="2"/>
        <v>9814.8960000000006</v>
      </c>
      <c r="Q18" s="137"/>
      <c r="R18" s="154">
        <f t="shared" si="3"/>
        <v>0</v>
      </c>
      <c r="S18" s="31"/>
      <c r="T18" s="31"/>
      <c r="U18" s="39">
        <v>60</v>
      </c>
      <c r="V18" s="39">
        <v>284.7</v>
      </c>
      <c r="W18" s="55">
        <v>1980</v>
      </c>
      <c r="X18" s="876" t="s">
        <v>1392</v>
      </c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s="1" customFormat="1" ht="40.35" customHeight="1">
      <c r="A19" s="708" t="s">
        <v>1053</v>
      </c>
      <c r="B19" s="160" t="s">
        <v>1054</v>
      </c>
      <c r="C19" s="159" t="s">
        <v>1424</v>
      </c>
      <c r="D19" s="161" t="s">
        <v>1419</v>
      </c>
      <c r="E19" s="164" t="s">
        <v>1404</v>
      </c>
      <c r="F19" s="159" t="s">
        <v>1413</v>
      </c>
      <c r="G19" s="139">
        <v>2.5</v>
      </c>
      <c r="H19" s="140" t="s">
        <v>862</v>
      </c>
      <c r="I19" s="141" t="s">
        <v>621</v>
      </c>
      <c r="J19" s="23">
        <v>0.11</v>
      </c>
      <c r="K19" s="68">
        <v>0.2</v>
      </c>
      <c r="L19" s="18" t="s">
        <v>1426</v>
      </c>
      <c r="M19" s="232">
        <v>1572.1947111964716</v>
      </c>
      <c r="N19" s="231">
        <f t="shared" si="0"/>
        <v>1886.6336534357658</v>
      </c>
      <c r="O19" s="231">
        <f t="shared" si="1"/>
        <v>207.52970187793423</v>
      </c>
      <c r="P19" s="767">
        <f t="shared" si="2"/>
        <v>4716.5841335894147</v>
      </c>
      <c r="Q19" s="137"/>
      <c r="R19" s="154">
        <f t="shared" si="3"/>
        <v>0</v>
      </c>
      <c r="S19" s="31"/>
      <c r="T19" s="30" t="s">
        <v>1418</v>
      </c>
      <c r="U19" s="39">
        <v>96</v>
      </c>
      <c r="V19" s="39">
        <v>221.28000000000003</v>
      </c>
      <c r="W19" s="55">
        <v>3168</v>
      </c>
      <c r="X19" s="876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35.1" customHeight="1">
      <c r="A20" s="704" t="s">
        <v>1057</v>
      </c>
      <c r="B20" s="156" t="s">
        <v>1056</v>
      </c>
      <c r="C20" s="159" t="s">
        <v>1424</v>
      </c>
      <c r="D20" s="159" t="s">
        <v>1402</v>
      </c>
      <c r="E20" s="23" t="s">
        <v>1421</v>
      </c>
      <c r="F20" s="165" t="s">
        <v>1420</v>
      </c>
      <c r="G20" s="139">
        <v>20</v>
      </c>
      <c r="H20" s="140" t="s">
        <v>862</v>
      </c>
      <c r="I20" s="141" t="s">
        <v>863</v>
      </c>
      <c r="J20" s="23">
        <v>0.15</v>
      </c>
      <c r="K20" s="27">
        <v>0.2</v>
      </c>
      <c r="L20" s="18" t="s">
        <v>1426</v>
      </c>
      <c r="M20" s="232">
        <v>300.24134333087591</v>
      </c>
      <c r="N20" s="231">
        <f t="shared" si="0"/>
        <v>360.28961199705105</v>
      </c>
      <c r="O20" s="231">
        <f t="shared" si="1"/>
        <v>54.043441799557655</v>
      </c>
      <c r="P20" s="767">
        <f t="shared" si="2"/>
        <v>7205.7922399410209</v>
      </c>
      <c r="Q20" s="137"/>
      <c r="R20" s="154">
        <f t="shared" si="3"/>
        <v>0</v>
      </c>
      <c r="S20" s="30" t="s">
        <v>1418</v>
      </c>
      <c r="T20" s="31"/>
      <c r="U20" s="39">
        <v>24</v>
      </c>
      <c r="V20" s="39">
        <v>498.72</v>
      </c>
      <c r="W20" s="55">
        <v>792</v>
      </c>
      <c r="X20" s="853" t="s">
        <v>956</v>
      </c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</row>
    <row r="21" spans="1:44" s="1" customFormat="1" ht="35.1" customHeight="1">
      <c r="A21" s="704" t="s">
        <v>1055</v>
      </c>
      <c r="B21" s="156" t="s">
        <v>1056</v>
      </c>
      <c r="C21" s="159" t="s">
        <v>1424</v>
      </c>
      <c r="D21" s="159" t="s">
        <v>1402</v>
      </c>
      <c r="E21" s="23" t="s">
        <v>1421</v>
      </c>
      <c r="F21" s="165" t="s">
        <v>1420</v>
      </c>
      <c r="G21" s="139">
        <v>10</v>
      </c>
      <c r="H21" s="140" t="s">
        <v>862</v>
      </c>
      <c r="I21" s="141" t="s">
        <v>863</v>
      </c>
      <c r="J21" s="23">
        <v>0.15</v>
      </c>
      <c r="K21" s="27">
        <v>0.2</v>
      </c>
      <c r="L21" s="18" t="s">
        <v>1426</v>
      </c>
      <c r="M21" s="232">
        <v>325.815</v>
      </c>
      <c r="N21" s="231">
        <f t="shared" si="0"/>
        <v>390.97800000000001</v>
      </c>
      <c r="O21" s="231">
        <f t="shared" si="1"/>
        <v>58.646699999999996</v>
      </c>
      <c r="P21" s="767">
        <f t="shared" si="2"/>
        <v>3909.78</v>
      </c>
      <c r="Q21" s="137"/>
      <c r="R21" s="154">
        <f t="shared" si="3"/>
        <v>0</v>
      </c>
      <c r="S21" s="30" t="s">
        <v>1418</v>
      </c>
      <c r="T21" s="31"/>
      <c r="U21" s="39">
        <v>60</v>
      </c>
      <c r="V21" s="39">
        <v>623.40000000000009</v>
      </c>
      <c r="W21" s="55">
        <v>1740</v>
      </c>
      <c r="X21" s="853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60" customHeight="1">
      <c r="A22" s="709" t="s">
        <v>1534</v>
      </c>
      <c r="B22" s="155" t="s">
        <v>1304</v>
      </c>
      <c r="C22" s="166" t="s">
        <v>1424</v>
      </c>
      <c r="D22" s="166" t="s">
        <v>1401</v>
      </c>
      <c r="E22" s="167" t="s">
        <v>1436</v>
      </c>
      <c r="F22" s="166" t="s">
        <v>1411</v>
      </c>
      <c r="G22" s="146">
        <v>3</v>
      </c>
      <c r="H22" s="144" t="s">
        <v>862</v>
      </c>
      <c r="I22" s="145" t="s">
        <v>863</v>
      </c>
      <c r="J22" s="66">
        <v>0.06</v>
      </c>
      <c r="K22" s="26">
        <v>0.1</v>
      </c>
      <c r="L22" s="69" t="s">
        <v>1426</v>
      </c>
      <c r="M22" s="232">
        <v>6870.427200000001</v>
      </c>
      <c r="N22" s="231">
        <f t="shared" si="0"/>
        <v>8244.5126400000008</v>
      </c>
      <c r="O22" s="231">
        <f t="shared" si="1"/>
        <v>494.67075840000001</v>
      </c>
      <c r="P22" s="767">
        <f t="shared" si="2"/>
        <v>24733.537920000002</v>
      </c>
      <c r="Q22" s="137"/>
      <c r="R22" s="154">
        <f t="shared" si="3"/>
        <v>0</v>
      </c>
      <c r="S22" s="30" t="s">
        <v>1418</v>
      </c>
      <c r="T22" s="31"/>
      <c r="U22" s="39">
        <v>150</v>
      </c>
      <c r="V22" s="39">
        <v>469.35</v>
      </c>
      <c r="W22" s="55">
        <v>4950</v>
      </c>
      <c r="X22" s="121" t="s">
        <v>2185</v>
      </c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</row>
    <row r="23" spans="1:44" ht="65.099999999999994" customHeight="1">
      <c r="A23" s="704" t="s">
        <v>602</v>
      </c>
      <c r="B23" s="156" t="s">
        <v>603</v>
      </c>
      <c r="C23" s="159" t="s">
        <v>1424</v>
      </c>
      <c r="D23" s="159" t="s">
        <v>1401</v>
      </c>
      <c r="E23" s="23" t="s">
        <v>1436</v>
      </c>
      <c r="F23" s="159" t="s">
        <v>1411</v>
      </c>
      <c r="G23" s="139" t="s">
        <v>606</v>
      </c>
      <c r="H23" s="140" t="s">
        <v>604</v>
      </c>
      <c r="I23" s="141" t="s">
        <v>838</v>
      </c>
      <c r="J23" s="27">
        <v>0.1</v>
      </c>
      <c r="K23" s="27">
        <v>0.2</v>
      </c>
      <c r="L23" s="18" t="s">
        <v>1422</v>
      </c>
      <c r="M23" s="232">
        <v>3067.1550000000002</v>
      </c>
      <c r="N23" s="231">
        <f t="shared" si="0"/>
        <v>3680.5860000000002</v>
      </c>
      <c r="O23" s="231">
        <f t="shared" si="1"/>
        <v>368.05860000000007</v>
      </c>
      <c r="P23" s="767">
        <f t="shared" si="2"/>
        <v>92014.650000000009</v>
      </c>
      <c r="Q23" s="137"/>
      <c r="R23" s="154">
        <f t="shared" si="3"/>
        <v>0</v>
      </c>
      <c r="S23" s="31"/>
      <c r="T23" s="31"/>
      <c r="U23" s="39">
        <v>24</v>
      </c>
      <c r="V23" s="39">
        <v>648</v>
      </c>
      <c r="W23" s="55">
        <v>672</v>
      </c>
      <c r="X23" s="83" t="s">
        <v>284</v>
      </c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</row>
    <row r="24" spans="1:44" ht="40.35" customHeight="1">
      <c r="A24" s="704" t="s">
        <v>639</v>
      </c>
      <c r="B24" s="156" t="s">
        <v>605</v>
      </c>
      <c r="C24" s="159" t="s">
        <v>1424</v>
      </c>
      <c r="D24" s="159" t="s">
        <v>1402</v>
      </c>
      <c r="E24" s="23" t="s">
        <v>1437</v>
      </c>
      <c r="F24" s="159" t="s">
        <v>1410</v>
      </c>
      <c r="G24" s="139" t="s">
        <v>637</v>
      </c>
      <c r="H24" s="140" t="s">
        <v>604</v>
      </c>
      <c r="I24" s="141" t="s">
        <v>590</v>
      </c>
      <c r="J24" s="27">
        <v>0.2</v>
      </c>
      <c r="K24" s="27">
        <v>0.3</v>
      </c>
      <c r="L24" s="18" t="s">
        <v>1422</v>
      </c>
      <c r="M24" s="232">
        <v>289.18889999999999</v>
      </c>
      <c r="N24" s="231">
        <f t="shared" si="0"/>
        <v>347.02668</v>
      </c>
      <c r="O24" s="231">
        <f t="shared" si="1"/>
        <v>69.405336000000005</v>
      </c>
      <c r="P24" s="767">
        <f t="shared" si="2"/>
        <v>7981.6136399999996</v>
      </c>
      <c r="Q24" s="137"/>
      <c r="R24" s="154">
        <f t="shared" si="3"/>
        <v>0</v>
      </c>
      <c r="S24" s="30" t="s">
        <v>1418</v>
      </c>
      <c r="T24" s="31"/>
      <c r="U24" s="39">
        <v>24</v>
      </c>
      <c r="V24" s="39">
        <v>568.00800000000004</v>
      </c>
      <c r="W24" s="55">
        <v>768</v>
      </c>
      <c r="X24" s="853" t="s">
        <v>537</v>
      </c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</row>
    <row r="25" spans="1:44" ht="40.35" customHeight="1">
      <c r="A25" s="704" t="s">
        <v>642</v>
      </c>
      <c r="B25" s="156" t="s">
        <v>97</v>
      </c>
      <c r="C25" s="159" t="s">
        <v>1424</v>
      </c>
      <c r="D25" s="159" t="s">
        <v>1402</v>
      </c>
      <c r="E25" s="23" t="s">
        <v>1437</v>
      </c>
      <c r="F25" s="159" t="s">
        <v>1410</v>
      </c>
      <c r="G25" s="139" t="s">
        <v>637</v>
      </c>
      <c r="H25" s="140" t="s">
        <v>604</v>
      </c>
      <c r="I25" s="141" t="s">
        <v>590</v>
      </c>
      <c r="J25" s="27">
        <v>0.2</v>
      </c>
      <c r="K25" s="27">
        <v>0.3</v>
      </c>
      <c r="L25" s="18" t="s">
        <v>1422</v>
      </c>
      <c r="M25" s="232">
        <v>315.47880000000004</v>
      </c>
      <c r="N25" s="231">
        <f t="shared" si="0"/>
        <v>378.57456000000002</v>
      </c>
      <c r="O25" s="231">
        <f t="shared" si="1"/>
        <v>75.714912000000012</v>
      </c>
      <c r="P25" s="767">
        <f t="shared" si="2"/>
        <v>8707.2148799999995</v>
      </c>
      <c r="Q25" s="137"/>
      <c r="R25" s="154">
        <f t="shared" si="3"/>
        <v>0</v>
      </c>
      <c r="S25" s="31"/>
      <c r="T25" s="31"/>
      <c r="U25" s="39">
        <v>24</v>
      </c>
      <c r="V25" s="39">
        <v>568.00800000000004</v>
      </c>
      <c r="W25" s="55">
        <v>768</v>
      </c>
      <c r="X25" s="853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</row>
    <row r="26" spans="1:44" ht="40.35" customHeight="1">
      <c r="A26" s="704" t="s">
        <v>1320</v>
      </c>
      <c r="B26" s="156" t="s">
        <v>605</v>
      </c>
      <c r="C26" s="159" t="s">
        <v>1425</v>
      </c>
      <c r="D26" s="159" t="s">
        <v>1402</v>
      </c>
      <c r="E26" s="23" t="s">
        <v>1437</v>
      </c>
      <c r="F26" s="159" t="s">
        <v>1410</v>
      </c>
      <c r="G26" s="139" t="s">
        <v>637</v>
      </c>
      <c r="H26" s="140" t="s">
        <v>604</v>
      </c>
      <c r="I26" s="141" t="s">
        <v>590</v>
      </c>
      <c r="J26" s="27">
        <v>0.2</v>
      </c>
      <c r="K26" s="27">
        <v>0.3</v>
      </c>
      <c r="L26" s="18" t="s">
        <v>1422</v>
      </c>
      <c r="M26" s="232">
        <v>183.04</v>
      </c>
      <c r="N26" s="231">
        <f t="shared" si="0"/>
        <v>219.648</v>
      </c>
      <c r="O26" s="231">
        <f t="shared" si="1"/>
        <v>43.929600000000001</v>
      </c>
      <c r="P26" s="767">
        <f t="shared" si="2"/>
        <v>5051.9039999999995</v>
      </c>
      <c r="Q26" s="137"/>
      <c r="R26" s="154">
        <f t="shared" si="3"/>
        <v>0</v>
      </c>
      <c r="S26" s="31"/>
      <c r="T26" s="30" t="s">
        <v>1418</v>
      </c>
      <c r="U26" s="39">
        <v>24</v>
      </c>
      <c r="V26" s="39">
        <v>568.00800000000004</v>
      </c>
      <c r="W26" s="55">
        <v>768</v>
      </c>
      <c r="X26" s="853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</row>
    <row r="27" spans="1:44" ht="40.35" customHeight="1">
      <c r="A27" s="704" t="s">
        <v>1321</v>
      </c>
      <c r="B27" s="156" t="s">
        <v>97</v>
      </c>
      <c r="C27" s="159" t="s">
        <v>1425</v>
      </c>
      <c r="D27" s="159" t="s">
        <v>1402</v>
      </c>
      <c r="E27" s="23" t="s">
        <v>1437</v>
      </c>
      <c r="F27" s="159" t="s">
        <v>1410</v>
      </c>
      <c r="G27" s="139" t="s">
        <v>637</v>
      </c>
      <c r="H27" s="140" t="s">
        <v>604</v>
      </c>
      <c r="I27" s="141" t="s">
        <v>590</v>
      </c>
      <c r="J27" s="27">
        <v>0.2</v>
      </c>
      <c r="K27" s="27">
        <v>0.3</v>
      </c>
      <c r="L27" s="18" t="s">
        <v>1422</v>
      </c>
      <c r="M27" s="766">
        <v>217.04</v>
      </c>
      <c r="N27" s="231">
        <f t="shared" si="0"/>
        <v>260.44799999999998</v>
      </c>
      <c r="O27" s="231">
        <f t="shared" si="1"/>
        <v>52.089599999999997</v>
      </c>
      <c r="P27" s="767">
        <f t="shared" si="2"/>
        <v>5990.3039999999992</v>
      </c>
      <c r="Q27" s="137"/>
      <c r="R27" s="154">
        <f t="shared" si="3"/>
        <v>0</v>
      </c>
      <c r="S27" s="31"/>
      <c r="T27" s="31"/>
      <c r="U27" s="39">
        <v>24</v>
      </c>
      <c r="V27" s="39">
        <v>568.00800000000004</v>
      </c>
      <c r="W27" s="55">
        <v>768</v>
      </c>
      <c r="X27" s="853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</row>
    <row r="28" spans="1:44" ht="40.35" customHeight="1">
      <c r="A28" s="704" t="s">
        <v>640</v>
      </c>
      <c r="B28" s="156" t="s">
        <v>605</v>
      </c>
      <c r="C28" s="159" t="s">
        <v>1424</v>
      </c>
      <c r="D28" s="159" t="s">
        <v>1402</v>
      </c>
      <c r="E28" s="23" t="s">
        <v>1437</v>
      </c>
      <c r="F28" s="159" t="s">
        <v>1410</v>
      </c>
      <c r="G28" s="139" t="s">
        <v>1089</v>
      </c>
      <c r="H28" s="140" t="s">
        <v>604</v>
      </c>
      <c r="I28" s="141" t="s">
        <v>590</v>
      </c>
      <c r="J28" s="27">
        <v>0.2</v>
      </c>
      <c r="K28" s="27">
        <v>0.3</v>
      </c>
      <c r="L28" s="18" t="s">
        <v>1422</v>
      </c>
      <c r="M28" s="232">
        <v>315.47880000000004</v>
      </c>
      <c r="N28" s="231">
        <f t="shared" si="0"/>
        <v>378.57456000000002</v>
      </c>
      <c r="O28" s="231">
        <f t="shared" si="1"/>
        <v>75.714912000000012</v>
      </c>
      <c r="P28" s="767">
        <f t="shared" si="2"/>
        <v>6057.1929600000003</v>
      </c>
      <c r="Q28" s="137"/>
      <c r="R28" s="154">
        <f t="shared" si="3"/>
        <v>0</v>
      </c>
      <c r="S28" s="31"/>
      <c r="T28" s="31"/>
      <c r="U28" s="39">
        <v>27</v>
      </c>
      <c r="V28" s="39">
        <v>444.52799999999996</v>
      </c>
      <c r="W28" s="55">
        <v>891</v>
      </c>
      <c r="X28" s="853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</row>
    <row r="29" spans="1:44" ht="40.35" customHeight="1">
      <c r="A29" s="704" t="s">
        <v>643</v>
      </c>
      <c r="B29" s="156" t="s">
        <v>97</v>
      </c>
      <c r="C29" s="159" t="s">
        <v>1424</v>
      </c>
      <c r="D29" s="159" t="s">
        <v>1402</v>
      </c>
      <c r="E29" s="23" t="s">
        <v>1437</v>
      </c>
      <c r="F29" s="159" t="s">
        <v>1410</v>
      </c>
      <c r="G29" s="139" t="s">
        <v>1089</v>
      </c>
      <c r="H29" s="140" t="s">
        <v>604</v>
      </c>
      <c r="I29" s="141" t="s">
        <v>590</v>
      </c>
      <c r="J29" s="27">
        <v>0.2</v>
      </c>
      <c r="K29" s="27">
        <v>0.3</v>
      </c>
      <c r="L29" s="18" t="s">
        <v>1422</v>
      </c>
      <c r="M29" s="232">
        <v>368.05860000000001</v>
      </c>
      <c r="N29" s="231">
        <f t="shared" si="0"/>
        <v>441.67032</v>
      </c>
      <c r="O29" s="231">
        <f t="shared" si="1"/>
        <v>88.334064000000012</v>
      </c>
      <c r="P29" s="767">
        <f t="shared" si="2"/>
        <v>7066.7251200000001</v>
      </c>
      <c r="Q29" s="137"/>
      <c r="R29" s="154">
        <f t="shared" si="3"/>
        <v>0</v>
      </c>
      <c r="S29" s="31"/>
      <c r="T29" s="31"/>
      <c r="U29" s="39">
        <v>27</v>
      </c>
      <c r="V29" s="39">
        <v>444.52799999999996</v>
      </c>
      <c r="W29" s="55">
        <v>891</v>
      </c>
      <c r="X29" s="853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</row>
    <row r="30" spans="1:44" ht="40.35" customHeight="1">
      <c r="A30" s="704" t="s">
        <v>641</v>
      </c>
      <c r="B30" s="156" t="s">
        <v>605</v>
      </c>
      <c r="C30" s="159" t="s">
        <v>1424</v>
      </c>
      <c r="D30" s="159" t="s">
        <v>1402</v>
      </c>
      <c r="E30" s="23" t="s">
        <v>1437</v>
      </c>
      <c r="F30" s="159" t="s">
        <v>1410</v>
      </c>
      <c r="G30" s="139" t="s">
        <v>638</v>
      </c>
      <c r="H30" s="140" t="s">
        <v>604</v>
      </c>
      <c r="I30" s="141" t="s">
        <v>590</v>
      </c>
      <c r="J30" s="27">
        <v>0.2</v>
      </c>
      <c r="K30" s="27">
        <v>0.3</v>
      </c>
      <c r="L30" s="18" t="s">
        <v>1422</v>
      </c>
      <c r="M30" s="232">
        <v>394.3485</v>
      </c>
      <c r="N30" s="231">
        <f t="shared" si="0"/>
        <v>473.21819999999997</v>
      </c>
      <c r="O30" s="231">
        <f t="shared" si="1"/>
        <v>94.643640000000005</v>
      </c>
      <c r="P30" s="767">
        <f t="shared" si="2"/>
        <v>3312.5273999999999</v>
      </c>
      <c r="Q30" s="137"/>
      <c r="R30" s="154">
        <f t="shared" si="3"/>
        <v>0</v>
      </c>
      <c r="S30" s="31"/>
      <c r="T30" s="31"/>
      <c r="U30" s="39">
        <v>60</v>
      </c>
      <c r="V30" s="39">
        <v>435.54</v>
      </c>
      <c r="W30" s="55">
        <v>1980</v>
      </c>
      <c r="X30" s="873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</row>
    <row r="31" spans="1:44" ht="40.35" customHeight="1">
      <c r="A31" s="704" t="s">
        <v>498</v>
      </c>
      <c r="B31" s="156" t="s">
        <v>97</v>
      </c>
      <c r="C31" s="159" t="s">
        <v>1424</v>
      </c>
      <c r="D31" s="159" t="s">
        <v>1402</v>
      </c>
      <c r="E31" s="23" t="s">
        <v>1437</v>
      </c>
      <c r="F31" s="159" t="s">
        <v>1410</v>
      </c>
      <c r="G31" s="139" t="s">
        <v>638</v>
      </c>
      <c r="H31" s="140" t="s">
        <v>604</v>
      </c>
      <c r="I31" s="141" t="s">
        <v>590</v>
      </c>
      <c r="J31" s="27">
        <v>0.2</v>
      </c>
      <c r="K31" s="27">
        <v>0.3</v>
      </c>
      <c r="L31" s="18" t="s">
        <v>1422</v>
      </c>
      <c r="M31" s="232">
        <v>433.78334999999998</v>
      </c>
      <c r="N31" s="231">
        <f t="shared" si="0"/>
        <v>520.54001999999991</v>
      </c>
      <c r="O31" s="231">
        <f t="shared" si="1"/>
        <v>104.10800399999999</v>
      </c>
      <c r="P31" s="767">
        <f t="shared" si="2"/>
        <v>3643.7801399999994</v>
      </c>
      <c r="Q31" s="137"/>
      <c r="R31" s="154">
        <f t="shared" si="3"/>
        <v>0</v>
      </c>
      <c r="S31" s="31"/>
      <c r="T31" s="31"/>
      <c r="U31" s="39">
        <v>60</v>
      </c>
      <c r="V31" s="39">
        <v>435.54</v>
      </c>
      <c r="W31" s="55">
        <v>1980</v>
      </c>
      <c r="X31" s="90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</row>
    <row r="32" spans="1:44" ht="37.5" customHeight="1">
      <c r="A32" s="704" t="s">
        <v>277</v>
      </c>
      <c r="B32" s="156" t="s">
        <v>1061</v>
      </c>
      <c r="C32" s="65" t="s">
        <v>1424</v>
      </c>
      <c r="D32" s="65" t="s">
        <v>1401</v>
      </c>
      <c r="E32" s="158" t="s">
        <v>1437</v>
      </c>
      <c r="F32" s="65" t="s">
        <v>1412</v>
      </c>
      <c r="G32" s="139">
        <v>25</v>
      </c>
      <c r="H32" s="140" t="s">
        <v>604</v>
      </c>
      <c r="I32" s="141" t="s">
        <v>590</v>
      </c>
      <c r="J32" s="44">
        <v>0.2</v>
      </c>
      <c r="K32" s="44">
        <v>0.4</v>
      </c>
      <c r="L32" s="20" t="s">
        <v>1422</v>
      </c>
      <c r="M32" s="232">
        <v>379.2705766994863</v>
      </c>
      <c r="N32" s="231">
        <f t="shared" si="0"/>
        <v>455.12469203938355</v>
      </c>
      <c r="O32" s="231">
        <f t="shared" si="1"/>
        <v>91.024938407876718</v>
      </c>
      <c r="P32" s="767">
        <f t="shared" si="2"/>
        <v>11378.117300984588</v>
      </c>
      <c r="Q32" s="137"/>
      <c r="R32" s="154">
        <f t="shared" si="3"/>
        <v>0</v>
      </c>
      <c r="S32" s="30" t="s">
        <v>1418</v>
      </c>
      <c r="T32" s="31"/>
      <c r="U32" s="39">
        <v>24</v>
      </c>
      <c r="V32" s="39">
        <v>616.20000000000005</v>
      </c>
      <c r="W32" s="55">
        <v>696</v>
      </c>
      <c r="X32" s="850" t="s">
        <v>644</v>
      </c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</row>
    <row r="33" spans="1:44" ht="37.5" customHeight="1">
      <c r="A33" s="704" t="s">
        <v>278</v>
      </c>
      <c r="B33" s="156" t="s">
        <v>96</v>
      </c>
      <c r="C33" s="65" t="s">
        <v>1424</v>
      </c>
      <c r="D33" s="65" t="s">
        <v>1401</v>
      </c>
      <c r="E33" s="158" t="s">
        <v>1437</v>
      </c>
      <c r="F33" s="65" t="s">
        <v>1412</v>
      </c>
      <c r="G33" s="139">
        <v>25</v>
      </c>
      <c r="H33" s="140" t="s">
        <v>604</v>
      </c>
      <c r="I33" s="141" t="s">
        <v>590</v>
      </c>
      <c r="J33" s="44">
        <v>0.2</v>
      </c>
      <c r="K33" s="44">
        <v>0.4</v>
      </c>
      <c r="L33" s="20" t="s">
        <v>1422</v>
      </c>
      <c r="M33" s="232">
        <v>424.2105766994863</v>
      </c>
      <c r="N33" s="231">
        <f t="shared" si="0"/>
        <v>509.05269203938354</v>
      </c>
      <c r="O33" s="231">
        <f t="shared" si="1"/>
        <v>101.81053840787672</v>
      </c>
      <c r="P33" s="767">
        <f t="shared" si="2"/>
        <v>12726.317300984589</v>
      </c>
      <c r="Q33" s="137"/>
      <c r="R33" s="154">
        <f t="shared" si="3"/>
        <v>0</v>
      </c>
      <c r="S33" s="31"/>
      <c r="T33" s="31"/>
      <c r="U33" s="39">
        <v>24</v>
      </c>
      <c r="V33" s="39">
        <v>616.20000000000005</v>
      </c>
      <c r="W33" s="55">
        <v>696</v>
      </c>
      <c r="X33" s="845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</row>
    <row r="34" spans="1:44" ht="40.35" customHeight="1">
      <c r="A34" s="709" t="s">
        <v>1059</v>
      </c>
      <c r="B34" s="155" t="s">
        <v>457</v>
      </c>
      <c r="C34" s="162" t="s">
        <v>1424</v>
      </c>
      <c r="D34" s="162" t="s">
        <v>1402</v>
      </c>
      <c r="E34" s="168" t="s">
        <v>1437</v>
      </c>
      <c r="F34" s="162" t="s">
        <v>1410</v>
      </c>
      <c r="G34" s="143" t="s">
        <v>649</v>
      </c>
      <c r="H34" s="144" t="s">
        <v>862</v>
      </c>
      <c r="I34" s="145" t="s">
        <v>590</v>
      </c>
      <c r="J34" s="45">
        <v>0.15</v>
      </c>
      <c r="K34" s="45">
        <v>0.2</v>
      </c>
      <c r="L34" s="46" t="s">
        <v>1426</v>
      </c>
      <c r="M34" s="232">
        <v>587.10756088412938</v>
      </c>
      <c r="N34" s="231">
        <f t="shared" si="0"/>
        <v>704.52907306095528</v>
      </c>
      <c r="O34" s="231">
        <f t="shared" si="1"/>
        <v>105.6793609591433</v>
      </c>
      <c r="P34" s="767">
        <f t="shared" si="2"/>
        <v>10567.936095914329</v>
      </c>
      <c r="Q34" s="137"/>
      <c r="R34" s="154">
        <f t="shared" si="3"/>
        <v>0</v>
      </c>
      <c r="S34" s="67"/>
      <c r="T34" s="67"/>
      <c r="U34" s="41">
        <v>24</v>
      </c>
      <c r="V34" s="41">
        <v>519.84</v>
      </c>
      <c r="W34" s="55">
        <v>792</v>
      </c>
      <c r="X34" s="877" t="s">
        <v>1217</v>
      </c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</row>
    <row r="35" spans="1:44" ht="40.35" customHeight="1">
      <c r="A35" s="709" t="s">
        <v>1060</v>
      </c>
      <c r="B35" s="155" t="s">
        <v>1216</v>
      </c>
      <c r="C35" s="162" t="s">
        <v>1424</v>
      </c>
      <c r="D35" s="162" t="s">
        <v>1402</v>
      </c>
      <c r="E35" s="168" t="s">
        <v>1437</v>
      </c>
      <c r="F35" s="162" t="s">
        <v>1410</v>
      </c>
      <c r="G35" s="143" t="s">
        <v>649</v>
      </c>
      <c r="H35" s="144" t="s">
        <v>862</v>
      </c>
      <c r="I35" s="145" t="s">
        <v>590</v>
      </c>
      <c r="J35" s="45">
        <v>0.15</v>
      </c>
      <c r="K35" s="45">
        <v>0.2</v>
      </c>
      <c r="L35" s="46" t="s">
        <v>1426</v>
      </c>
      <c r="M35" s="232">
        <v>589.83750000000009</v>
      </c>
      <c r="N35" s="231">
        <f t="shared" si="0"/>
        <v>707.80500000000006</v>
      </c>
      <c r="O35" s="231">
        <f t="shared" si="1"/>
        <v>106.17075000000001</v>
      </c>
      <c r="P35" s="767">
        <f t="shared" si="2"/>
        <v>10617.075000000001</v>
      </c>
      <c r="Q35" s="137"/>
      <c r="R35" s="154">
        <f t="shared" si="3"/>
        <v>0</v>
      </c>
      <c r="S35" s="67"/>
      <c r="T35" s="67"/>
      <c r="U35" s="41">
        <v>24</v>
      </c>
      <c r="V35" s="41">
        <v>519.84</v>
      </c>
      <c r="W35" s="55">
        <v>792</v>
      </c>
      <c r="X35" s="858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</row>
    <row r="36" spans="1:44" ht="40.35" customHeight="1">
      <c r="A36" s="704" t="s">
        <v>279</v>
      </c>
      <c r="B36" s="156" t="s">
        <v>280</v>
      </c>
      <c r="C36" s="159" t="s">
        <v>1424</v>
      </c>
      <c r="D36" s="159" t="s">
        <v>1401</v>
      </c>
      <c r="E36" s="23" t="s">
        <v>1437</v>
      </c>
      <c r="F36" s="65" t="s">
        <v>1410</v>
      </c>
      <c r="G36" s="139">
        <v>25</v>
      </c>
      <c r="H36" s="140" t="s">
        <v>604</v>
      </c>
      <c r="I36" s="141" t="s">
        <v>590</v>
      </c>
      <c r="J36" s="27">
        <v>0.2</v>
      </c>
      <c r="K36" s="27">
        <v>2</v>
      </c>
      <c r="L36" s="18" t="s">
        <v>1422</v>
      </c>
      <c r="M36" s="232">
        <v>298.39036500000003</v>
      </c>
      <c r="N36" s="231">
        <f t="shared" si="0"/>
        <v>358.06843800000001</v>
      </c>
      <c r="O36" s="231">
        <f t="shared" si="1"/>
        <v>71.613687600000006</v>
      </c>
      <c r="P36" s="767">
        <f t="shared" si="2"/>
        <v>8951.7109500000006</v>
      </c>
      <c r="Q36" s="137"/>
      <c r="R36" s="154">
        <f t="shared" si="3"/>
        <v>0</v>
      </c>
      <c r="S36" s="31"/>
      <c r="T36" s="31"/>
      <c r="U36" s="39">
        <v>24</v>
      </c>
      <c r="V36" s="39">
        <v>616.20000000000005</v>
      </c>
      <c r="W36" s="55">
        <v>696</v>
      </c>
      <c r="X36" s="83" t="s">
        <v>62</v>
      </c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</row>
    <row r="37" spans="1:44" s="9" customFormat="1" ht="40.35" customHeight="1">
      <c r="A37" s="704" t="s">
        <v>1062</v>
      </c>
      <c r="B37" s="156" t="s">
        <v>290</v>
      </c>
      <c r="C37" s="159" t="s">
        <v>1424</v>
      </c>
      <c r="D37" s="159" t="s">
        <v>1402</v>
      </c>
      <c r="E37" s="23" t="s">
        <v>1427</v>
      </c>
      <c r="F37" s="159" t="s">
        <v>1410</v>
      </c>
      <c r="G37" s="139">
        <v>25</v>
      </c>
      <c r="H37" s="140" t="s">
        <v>604</v>
      </c>
      <c r="I37" s="141" t="s">
        <v>590</v>
      </c>
      <c r="J37" s="22">
        <v>1.2</v>
      </c>
      <c r="K37" s="27">
        <v>1.8</v>
      </c>
      <c r="L37" s="18" t="s">
        <v>1422</v>
      </c>
      <c r="M37" s="232">
        <v>276.04395</v>
      </c>
      <c r="N37" s="231">
        <f t="shared" si="0"/>
        <v>331.25273999999996</v>
      </c>
      <c r="O37" s="231">
        <f t="shared" si="1"/>
        <v>397.50328799999994</v>
      </c>
      <c r="P37" s="767">
        <f t="shared" si="2"/>
        <v>8281.3184999999994</v>
      </c>
      <c r="Q37" s="137"/>
      <c r="R37" s="154">
        <f t="shared" si="3"/>
        <v>0</v>
      </c>
      <c r="S37" s="30" t="s">
        <v>1418</v>
      </c>
      <c r="T37" s="30" t="s">
        <v>1418</v>
      </c>
      <c r="U37" s="39">
        <v>24</v>
      </c>
      <c r="V37" s="39">
        <v>616.20000000000005</v>
      </c>
      <c r="W37" s="55">
        <v>696</v>
      </c>
      <c r="X37" s="853" t="s">
        <v>920</v>
      </c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</row>
    <row r="38" spans="1:44" s="9" customFormat="1" ht="40.35" customHeight="1">
      <c r="A38" s="704" t="s">
        <v>291</v>
      </c>
      <c r="B38" s="156" t="s">
        <v>95</v>
      </c>
      <c r="C38" s="159" t="s">
        <v>1424</v>
      </c>
      <c r="D38" s="159" t="s">
        <v>1402</v>
      </c>
      <c r="E38" s="23" t="s">
        <v>1427</v>
      </c>
      <c r="F38" s="159" t="s">
        <v>1410</v>
      </c>
      <c r="G38" s="139">
        <v>25</v>
      </c>
      <c r="H38" s="140" t="s">
        <v>604</v>
      </c>
      <c r="I38" s="141" t="s">
        <v>590</v>
      </c>
      <c r="J38" s="22">
        <v>1.2</v>
      </c>
      <c r="K38" s="27">
        <v>1.8</v>
      </c>
      <c r="L38" s="18" t="s">
        <v>1422</v>
      </c>
      <c r="M38" s="232">
        <v>315.36644999999999</v>
      </c>
      <c r="N38" s="231">
        <f t="shared" si="0"/>
        <v>378.43973999999997</v>
      </c>
      <c r="O38" s="231">
        <f t="shared" si="1"/>
        <v>454.12768799999998</v>
      </c>
      <c r="P38" s="767">
        <f t="shared" si="2"/>
        <v>9460.9934999999987</v>
      </c>
      <c r="Q38" s="137"/>
      <c r="R38" s="154">
        <f t="shared" si="3"/>
        <v>0</v>
      </c>
      <c r="S38" s="31"/>
      <c r="T38" s="31"/>
      <c r="U38" s="39">
        <v>24</v>
      </c>
      <c r="V38" s="39">
        <v>616.20000000000005</v>
      </c>
      <c r="W38" s="55">
        <v>696</v>
      </c>
      <c r="X38" s="852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</row>
    <row r="39" spans="1:44" s="1" customFormat="1" ht="40.35" customHeight="1">
      <c r="A39" s="704" t="s">
        <v>1099</v>
      </c>
      <c r="B39" s="156" t="s">
        <v>938</v>
      </c>
      <c r="C39" s="159" t="s">
        <v>1424</v>
      </c>
      <c r="D39" s="159" t="s">
        <v>1401</v>
      </c>
      <c r="E39" s="23" t="s">
        <v>1427</v>
      </c>
      <c r="F39" s="159" t="s">
        <v>1410</v>
      </c>
      <c r="G39" s="139">
        <v>25</v>
      </c>
      <c r="H39" s="140" t="s">
        <v>604</v>
      </c>
      <c r="I39" s="141" t="s">
        <v>590</v>
      </c>
      <c r="J39" s="22">
        <v>1</v>
      </c>
      <c r="K39" s="27" t="s">
        <v>1428</v>
      </c>
      <c r="L39" s="18" t="s">
        <v>1422</v>
      </c>
      <c r="M39" s="232">
        <v>330.9381600000001</v>
      </c>
      <c r="N39" s="231">
        <f t="shared" si="0"/>
        <v>397.1257920000001</v>
      </c>
      <c r="O39" s="231">
        <f t="shared" si="1"/>
        <v>397.1257920000001</v>
      </c>
      <c r="P39" s="767">
        <f t="shared" si="2"/>
        <v>9928.1448000000019</v>
      </c>
      <c r="Q39" s="137"/>
      <c r="R39" s="154">
        <f t="shared" si="3"/>
        <v>0</v>
      </c>
      <c r="S39" s="31"/>
      <c r="T39" s="31"/>
      <c r="U39" s="39">
        <v>24</v>
      </c>
      <c r="V39" s="39">
        <v>616.20000000000005</v>
      </c>
      <c r="W39" s="55">
        <v>696</v>
      </c>
      <c r="X39" s="851" t="s">
        <v>83</v>
      </c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40.35" customHeight="1">
      <c r="A40" s="704" t="s">
        <v>1095</v>
      </c>
      <c r="B40" s="156" t="s">
        <v>938</v>
      </c>
      <c r="C40" s="159" t="s">
        <v>1424</v>
      </c>
      <c r="D40" s="159" t="s">
        <v>1401</v>
      </c>
      <c r="E40" s="23" t="s">
        <v>1427</v>
      </c>
      <c r="F40" s="159" t="s">
        <v>1410</v>
      </c>
      <c r="G40" s="139">
        <v>8</v>
      </c>
      <c r="H40" s="140" t="s">
        <v>604</v>
      </c>
      <c r="I40" s="141" t="s">
        <v>590</v>
      </c>
      <c r="J40" s="22">
        <v>1</v>
      </c>
      <c r="K40" s="27" t="s">
        <v>1428</v>
      </c>
      <c r="L40" s="18" t="s">
        <v>1422</v>
      </c>
      <c r="M40" s="232">
        <v>396.37080000000009</v>
      </c>
      <c r="N40" s="231">
        <f t="shared" si="0"/>
        <v>475.64496000000008</v>
      </c>
      <c r="O40" s="231">
        <f t="shared" si="1"/>
        <v>475.64496000000008</v>
      </c>
      <c r="P40" s="767">
        <f t="shared" si="2"/>
        <v>3805.1596800000007</v>
      </c>
      <c r="Q40" s="137"/>
      <c r="R40" s="154">
        <f t="shared" si="3"/>
        <v>0</v>
      </c>
      <c r="S40" s="31"/>
      <c r="T40" s="31"/>
      <c r="U40" s="39">
        <v>60</v>
      </c>
      <c r="V40" s="39">
        <v>492.96</v>
      </c>
      <c r="W40" s="55">
        <v>1980</v>
      </c>
      <c r="X40" s="853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</row>
    <row r="41" spans="1:44" s="9" customFormat="1" ht="51.75" customHeight="1">
      <c r="A41" s="704" t="s">
        <v>142</v>
      </c>
      <c r="B41" s="156" t="s">
        <v>143</v>
      </c>
      <c r="C41" s="159" t="s">
        <v>1424</v>
      </c>
      <c r="D41" s="65" t="s">
        <v>1402</v>
      </c>
      <c r="E41" s="158" t="s">
        <v>1429</v>
      </c>
      <c r="F41" s="65" t="s">
        <v>1430</v>
      </c>
      <c r="G41" s="139" t="s">
        <v>649</v>
      </c>
      <c r="H41" s="140" t="s">
        <v>604</v>
      </c>
      <c r="I41" s="141" t="s">
        <v>1148</v>
      </c>
      <c r="J41" s="25">
        <v>3.2</v>
      </c>
      <c r="K41" s="27">
        <v>12</v>
      </c>
      <c r="L41" s="18" t="s">
        <v>1422</v>
      </c>
      <c r="M41" s="231">
        <v>177.2280381422735</v>
      </c>
      <c r="N41" s="231">
        <f t="shared" si="0"/>
        <v>212.6736457707282</v>
      </c>
      <c r="O41" s="231">
        <f t="shared" si="1"/>
        <v>680.55566646633031</v>
      </c>
      <c r="P41" s="767">
        <f t="shared" si="2"/>
        <v>3190.1046865609228</v>
      </c>
      <c r="Q41" s="137"/>
      <c r="R41" s="154">
        <f t="shared" si="3"/>
        <v>0</v>
      </c>
      <c r="S41" s="67"/>
      <c r="T41" s="67"/>
      <c r="U41" s="41">
        <v>42</v>
      </c>
      <c r="V41" s="40">
        <v>633.78</v>
      </c>
      <c r="W41" s="55">
        <v>1176</v>
      </c>
      <c r="X41" s="84" t="s">
        <v>82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9" customFormat="1" ht="40.35" customHeight="1">
      <c r="A42" s="704" t="s">
        <v>207</v>
      </c>
      <c r="B42" s="156" t="s">
        <v>288</v>
      </c>
      <c r="C42" s="159" t="s">
        <v>1424</v>
      </c>
      <c r="D42" s="65" t="s">
        <v>1402</v>
      </c>
      <c r="E42" s="56" t="s">
        <v>1431</v>
      </c>
      <c r="F42" s="169" t="s">
        <v>1432</v>
      </c>
      <c r="G42" s="142">
        <v>1</v>
      </c>
      <c r="H42" s="140" t="s">
        <v>206</v>
      </c>
      <c r="I42" s="141" t="s">
        <v>208</v>
      </c>
      <c r="J42" s="24">
        <v>0.04</v>
      </c>
      <c r="K42" s="70" t="s">
        <v>1428</v>
      </c>
      <c r="L42" s="21" t="s">
        <v>1433</v>
      </c>
      <c r="M42" s="232">
        <v>692.07600000000014</v>
      </c>
      <c r="N42" s="231">
        <f t="shared" si="0"/>
        <v>830.49120000000016</v>
      </c>
      <c r="O42" s="231">
        <f t="shared" si="1"/>
        <v>33.219648000000007</v>
      </c>
      <c r="P42" s="767">
        <f t="shared" si="2"/>
        <v>830.49120000000016</v>
      </c>
      <c r="Q42" s="137"/>
      <c r="R42" s="154">
        <f t="shared" si="3"/>
        <v>0</v>
      </c>
      <c r="S42" s="30" t="s">
        <v>1418</v>
      </c>
      <c r="T42" s="31"/>
      <c r="U42" s="39">
        <v>1008</v>
      </c>
      <c r="V42" s="39">
        <v>951.55199999999991</v>
      </c>
      <c r="W42" s="55">
        <v>19152</v>
      </c>
      <c r="X42" s="851" t="s">
        <v>563</v>
      </c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</row>
    <row r="43" spans="1:44" s="9" customFormat="1" ht="40.35" customHeight="1">
      <c r="A43" s="704" t="s">
        <v>63</v>
      </c>
      <c r="B43" s="156" t="s">
        <v>64</v>
      </c>
      <c r="C43" s="159" t="s">
        <v>1424</v>
      </c>
      <c r="D43" s="65" t="s">
        <v>1402</v>
      </c>
      <c r="E43" s="56" t="s">
        <v>1431</v>
      </c>
      <c r="F43" s="169" t="s">
        <v>1432</v>
      </c>
      <c r="G43" s="139" t="s">
        <v>839</v>
      </c>
      <c r="H43" s="140" t="s">
        <v>206</v>
      </c>
      <c r="I43" s="141" t="s">
        <v>208</v>
      </c>
      <c r="J43" s="24">
        <v>0.02</v>
      </c>
      <c r="K43" s="70" t="s">
        <v>1428</v>
      </c>
      <c r="L43" s="21" t="s">
        <v>1433</v>
      </c>
      <c r="M43" s="232">
        <v>1082.1552000000001</v>
      </c>
      <c r="N43" s="231">
        <f t="shared" si="0"/>
        <v>1298.5862400000001</v>
      </c>
      <c r="O43" s="231">
        <f t="shared" si="1"/>
        <v>25.971724800000004</v>
      </c>
      <c r="P43" s="767">
        <f t="shared" si="2"/>
        <v>1298.5862400000001</v>
      </c>
      <c r="Q43" s="137"/>
      <c r="R43" s="154">
        <f t="shared" si="3"/>
        <v>0</v>
      </c>
      <c r="S43" s="31"/>
      <c r="T43" s="31"/>
      <c r="U43" s="39">
        <v>504</v>
      </c>
      <c r="V43" s="39">
        <v>907.2</v>
      </c>
      <c r="W43" s="55">
        <v>10080</v>
      </c>
      <c r="X43" s="8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</row>
    <row r="44" spans="1:44" s="1" customFormat="1" ht="45" customHeight="1">
      <c r="A44" s="704" t="s">
        <v>650</v>
      </c>
      <c r="B44" s="156" t="s">
        <v>289</v>
      </c>
      <c r="C44" s="159" t="s">
        <v>1424</v>
      </c>
      <c r="D44" s="65" t="s">
        <v>1402</v>
      </c>
      <c r="E44" s="56" t="s">
        <v>1431</v>
      </c>
      <c r="F44" s="169" t="s">
        <v>1432</v>
      </c>
      <c r="G44" s="142">
        <v>1</v>
      </c>
      <c r="H44" s="140" t="s">
        <v>206</v>
      </c>
      <c r="I44" s="141" t="s">
        <v>208</v>
      </c>
      <c r="J44" s="24">
        <v>0.04</v>
      </c>
      <c r="K44" s="70" t="s">
        <v>1428</v>
      </c>
      <c r="L44" s="21" t="s">
        <v>1433</v>
      </c>
      <c r="M44" s="232">
        <v>692.07600000000014</v>
      </c>
      <c r="N44" s="231">
        <f t="shared" si="0"/>
        <v>830.49120000000016</v>
      </c>
      <c r="O44" s="231">
        <f t="shared" si="1"/>
        <v>33.219648000000007</v>
      </c>
      <c r="P44" s="767">
        <f t="shared" si="2"/>
        <v>830.49120000000016</v>
      </c>
      <c r="Q44" s="137"/>
      <c r="R44" s="154">
        <f t="shared" si="3"/>
        <v>0</v>
      </c>
      <c r="S44" s="30" t="s">
        <v>1418</v>
      </c>
      <c r="T44" s="30" t="s">
        <v>1418</v>
      </c>
      <c r="U44" s="39">
        <v>1008</v>
      </c>
      <c r="V44" s="39">
        <v>951.55199999999991</v>
      </c>
      <c r="W44" s="55">
        <v>19152</v>
      </c>
      <c r="X44" s="853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s="1" customFormat="1" ht="50.1" customHeight="1">
      <c r="A45" s="704" t="s">
        <v>65</v>
      </c>
      <c r="B45" s="156" t="s">
        <v>66</v>
      </c>
      <c r="C45" s="159" t="s">
        <v>1424</v>
      </c>
      <c r="D45" s="65" t="s">
        <v>1402</v>
      </c>
      <c r="E45" s="56" t="s">
        <v>1431</v>
      </c>
      <c r="F45" s="169" t="s">
        <v>1432</v>
      </c>
      <c r="G45" s="142">
        <v>1</v>
      </c>
      <c r="H45" s="140" t="s">
        <v>206</v>
      </c>
      <c r="I45" s="141" t="s">
        <v>208</v>
      </c>
      <c r="J45" s="24">
        <v>0.02</v>
      </c>
      <c r="K45" s="70" t="s">
        <v>1428</v>
      </c>
      <c r="L45" s="21" t="s">
        <v>1433</v>
      </c>
      <c r="M45" s="232">
        <v>1082.1552000000001</v>
      </c>
      <c r="N45" s="231">
        <f t="shared" si="0"/>
        <v>1298.5862400000001</v>
      </c>
      <c r="O45" s="231">
        <f t="shared" si="1"/>
        <v>25.971724800000004</v>
      </c>
      <c r="P45" s="767">
        <f t="shared" si="2"/>
        <v>1298.5862400000001</v>
      </c>
      <c r="Q45" s="137"/>
      <c r="R45" s="154">
        <f t="shared" si="3"/>
        <v>0</v>
      </c>
      <c r="S45" s="31"/>
      <c r="T45" s="31"/>
      <c r="U45" s="39">
        <v>504</v>
      </c>
      <c r="V45" s="39">
        <v>907.2</v>
      </c>
      <c r="W45" s="55">
        <v>10080</v>
      </c>
      <c r="X45" s="8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s="1" customFormat="1" ht="45" customHeight="1">
      <c r="A46" s="704" t="s">
        <v>569</v>
      </c>
      <c r="B46" s="156" t="s">
        <v>570</v>
      </c>
      <c r="C46" s="159" t="s">
        <v>1424</v>
      </c>
      <c r="D46" s="65" t="s">
        <v>1402</v>
      </c>
      <c r="E46" s="23" t="s">
        <v>1434</v>
      </c>
      <c r="F46" s="159" t="s">
        <v>1410</v>
      </c>
      <c r="G46" s="139">
        <v>18</v>
      </c>
      <c r="H46" s="140" t="s">
        <v>604</v>
      </c>
      <c r="I46" s="141" t="s">
        <v>590</v>
      </c>
      <c r="J46" s="22">
        <v>0.5</v>
      </c>
      <c r="K46" s="27">
        <v>3.9</v>
      </c>
      <c r="L46" s="18" t="s">
        <v>1422</v>
      </c>
      <c r="M46" s="232">
        <v>512.65305000000001</v>
      </c>
      <c r="N46" s="231">
        <f t="shared" si="0"/>
        <v>615.18366000000003</v>
      </c>
      <c r="O46" s="231">
        <f t="shared" si="1"/>
        <v>307.59183000000002</v>
      </c>
      <c r="P46" s="767">
        <f t="shared" si="2"/>
        <v>11073.30588</v>
      </c>
      <c r="Q46" s="137"/>
      <c r="R46" s="154">
        <f t="shared" si="3"/>
        <v>0</v>
      </c>
      <c r="S46" s="31" t="s">
        <v>1418</v>
      </c>
      <c r="T46" s="30" t="s">
        <v>1418</v>
      </c>
      <c r="U46" s="39">
        <v>24</v>
      </c>
      <c r="V46" s="39">
        <v>447.98400000000004</v>
      </c>
      <c r="W46" s="55">
        <v>792</v>
      </c>
      <c r="X46" s="83" t="s">
        <v>999</v>
      </c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s="11" customFormat="1" ht="40.35" customHeight="1">
      <c r="A47" s="704" t="s">
        <v>500</v>
      </c>
      <c r="B47" s="156" t="s">
        <v>501</v>
      </c>
      <c r="C47" s="159" t="s">
        <v>1424</v>
      </c>
      <c r="D47" s="159" t="s">
        <v>1401</v>
      </c>
      <c r="E47" s="23" t="s">
        <v>1435</v>
      </c>
      <c r="F47" s="159" t="s">
        <v>1410</v>
      </c>
      <c r="G47" s="139">
        <v>25</v>
      </c>
      <c r="H47" s="140" t="s">
        <v>604</v>
      </c>
      <c r="I47" s="141" t="s">
        <v>590</v>
      </c>
      <c r="J47" s="22">
        <v>1.8</v>
      </c>
      <c r="K47" s="27">
        <v>1.9</v>
      </c>
      <c r="L47" s="18" t="s">
        <v>1422</v>
      </c>
      <c r="M47" s="232">
        <v>328.62374999999997</v>
      </c>
      <c r="N47" s="231">
        <f t="shared" si="0"/>
        <v>394.34849999999994</v>
      </c>
      <c r="O47" s="231">
        <f t="shared" si="1"/>
        <v>709.82729999999992</v>
      </c>
      <c r="P47" s="767">
        <f t="shared" si="2"/>
        <v>9858.7124999999978</v>
      </c>
      <c r="Q47" s="137"/>
      <c r="R47" s="154">
        <f t="shared" si="3"/>
        <v>0</v>
      </c>
      <c r="S47" s="31"/>
      <c r="T47" s="31"/>
      <c r="U47" s="39">
        <v>24</v>
      </c>
      <c r="V47" s="39">
        <v>616.20000000000005</v>
      </c>
      <c r="W47" s="55">
        <v>696</v>
      </c>
      <c r="X47" s="853" t="s">
        <v>1076</v>
      </c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</row>
    <row r="48" spans="1:44" s="1" customFormat="1" ht="40.35" customHeight="1">
      <c r="A48" s="704" t="s">
        <v>502</v>
      </c>
      <c r="B48" s="156" t="s">
        <v>94</v>
      </c>
      <c r="C48" s="159" t="s">
        <v>1424</v>
      </c>
      <c r="D48" s="159" t="s">
        <v>1401</v>
      </c>
      <c r="E48" s="23" t="s">
        <v>1435</v>
      </c>
      <c r="F48" s="159" t="s">
        <v>1410</v>
      </c>
      <c r="G48" s="139">
        <v>25</v>
      </c>
      <c r="H48" s="140" t="s">
        <v>604</v>
      </c>
      <c r="I48" s="141" t="s">
        <v>590</v>
      </c>
      <c r="J48" s="22">
        <v>1.8</v>
      </c>
      <c r="K48" s="27">
        <v>1.9</v>
      </c>
      <c r="L48" s="18" t="s">
        <v>1422</v>
      </c>
      <c r="M48" s="232">
        <v>346.48424507336591</v>
      </c>
      <c r="N48" s="231">
        <f t="shared" si="0"/>
        <v>415.78109408803908</v>
      </c>
      <c r="O48" s="231">
        <f t="shared" si="1"/>
        <v>748.40596935847032</v>
      </c>
      <c r="P48" s="767">
        <f t="shared" si="2"/>
        <v>10394.527352200977</v>
      </c>
      <c r="Q48" s="137"/>
      <c r="R48" s="154">
        <f t="shared" si="3"/>
        <v>0</v>
      </c>
      <c r="S48" s="31"/>
      <c r="T48" s="31"/>
      <c r="U48" s="39">
        <v>24</v>
      </c>
      <c r="V48" s="39">
        <v>616.20000000000005</v>
      </c>
      <c r="W48" s="55">
        <v>696</v>
      </c>
      <c r="X48" s="853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s="1" customFormat="1" ht="40.35" customHeight="1">
      <c r="A49" s="704" t="s">
        <v>503</v>
      </c>
      <c r="B49" s="156" t="s">
        <v>1063</v>
      </c>
      <c r="C49" s="159" t="s">
        <v>1424</v>
      </c>
      <c r="D49" s="159" t="s">
        <v>1401</v>
      </c>
      <c r="E49" s="23" t="s">
        <v>1435</v>
      </c>
      <c r="F49" s="159" t="s">
        <v>1410</v>
      </c>
      <c r="G49" s="139">
        <v>25</v>
      </c>
      <c r="H49" s="140" t="s">
        <v>604</v>
      </c>
      <c r="I49" s="141" t="s">
        <v>590</v>
      </c>
      <c r="J49" s="22">
        <v>2.2999999999999998</v>
      </c>
      <c r="K49" s="27">
        <v>2.4</v>
      </c>
      <c r="L49" s="18" t="s">
        <v>1422</v>
      </c>
      <c r="M49" s="232">
        <v>315.47880000000004</v>
      </c>
      <c r="N49" s="231">
        <f t="shared" si="0"/>
        <v>378.57456000000002</v>
      </c>
      <c r="O49" s="231">
        <f t="shared" si="1"/>
        <v>870.72148800000002</v>
      </c>
      <c r="P49" s="767">
        <f t="shared" si="2"/>
        <v>9464.3640000000014</v>
      </c>
      <c r="Q49" s="137"/>
      <c r="R49" s="154">
        <f t="shared" si="3"/>
        <v>0</v>
      </c>
      <c r="S49" s="31"/>
      <c r="T49" s="31"/>
      <c r="U49" s="39">
        <v>24</v>
      </c>
      <c r="V49" s="39">
        <v>616.20000000000005</v>
      </c>
      <c r="W49" s="55">
        <v>696</v>
      </c>
      <c r="X49" s="853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40.35" customHeight="1">
      <c r="A50" s="704" t="s">
        <v>1064</v>
      </c>
      <c r="B50" s="156" t="s">
        <v>93</v>
      </c>
      <c r="C50" s="159" t="s">
        <v>1424</v>
      </c>
      <c r="D50" s="159" t="s">
        <v>1401</v>
      </c>
      <c r="E50" s="23" t="s">
        <v>1435</v>
      </c>
      <c r="F50" s="159" t="s">
        <v>1410</v>
      </c>
      <c r="G50" s="139">
        <v>25</v>
      </c>
      <c r="H50" s="140" t="s">
        <v>604</v>
      </c>
      <c r="I50" s="141" t="s">
        <v>590</v>
      </c>
      <c r="J50" s="22">
        <v>2.2999999999999998</v>
      </c>
      <c r="K50" s="27">
        <v>2.4</v>
      </c>
      <c r="L50" s="18" t="s">
        <v>1422</v>
      </c>
      <c r="M50" s="232">
        <v>341.76869999999997</v>
      </c>
      <c r="N50" s="231">
        <f t="shared" si="0"/>
        <v>410.12243999999993</v>
      </c>
      <c r="O50" s="231">
        <f t="shared" si="1"/>
        <v>943.28161199999977</v>
      </c>
      <c r="P50" s="767">
        <f t="shared" si="2"/>
        <v>10253.060999999998</v>
      </c>
      <c r="Q50" s="137"/>
      <c r="R50" s="154">
        <f t="shared" si="3"/>
        <v>0</v>
      </c>
      <c r="S50" s="31"/>
      <c r="T50" s="31"/>
      <c r="U50" s="39">
        <v>24</v>
      </c>
      <c r="V50" s="39">
        <v>616.20000000000005</v>
      </c>
      <c r="W50" s="55">
        <v>696</v>
      </c>
      <c r="X50" s="853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</row>
    <row r="51" spans="1:44" ht="40.35" customHeight="1">
      <c r="A51" s="704" t="s">
        <v>953</v>
      </c>
      <c r="B51" s="156" t="s">
        <v>954</v>
      </c>
      <c r="C51" s="159" t="s">
        <v>1424</v>
      </c>
      <c r="D51" s="159" t="s">
        <v>1401</v>
      </c>
      <c r="E51" s="23" t="s">
        <v>1435</v>
      </c>
      <c r="F51" s="159" t="s">
        <v>1410</v>
      </c>
      <c r="G51" s="139">
        <v>25</v>
      </c>
      <c r="H51" s="140" t="s">
        <v>604</v>
      </c>
      <c r="I51" s="141" t="s">
        <v>590</v>
      </c>
      <c r="J51" s="22">
        <v>3</v>
      </c>
      <c r="K51" s="27">
        <v>3.1</v>
      </c>
      <c r="L51" s="18" t="s">
        <v>1422</v>
      </c>
      <c r="M51" s="232">
        <v>315.47880000000004</v>
      </c>
      <c r="N51" s="231">
        <f t="shared" si="0"/>
        <v>378.57456000000002</v>
      </c>
      <c r="O51" s="231">
        <f t="shared" si="1"/>
        <v>1135.7236800000001</v>
      </c>
      <c r="P51" s="767">
        <f t="shared" si="2"/>
        <v>9464.3640000000014</v>
      </c>
      <c r="Q51" s="137"/>
      <c r="R51" s="154">
        <f t="shared" si="3"/>
        <v>0</v>
      </c>
      <c r="S51" s="31"/>
      <c r="T51" s="31"/>
      <c r="U51" s="39">
        <v>24</v>
      </c>
      <c r="V51" s="39">
        <v>616.20000000000005</v>
      </c>
      <c r="W51" s="55">
        <v>696</v>
      </c>
      <c r="X51" s="853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</row>
    <row r="52" spans="1:44" s="9" customFormat="1" ht="40.35" customHeight="1">
      <c r="A52" s="704" t="s">
        <v>955</v>
      </c>
      <c r="B52" s="156" t="s">
        <v>92</v>
      </c>
      <c r="C52" s="159" t="s">
        <v>1424</v>
      </c>
      <c r="D52" s="159" t="s">
        <v>1401</v>
      </c>
      <c r="E52" s="23" t="s">
        <v>1435</v>
      </c>
      <c r="F52" s="159" t="s">
        <v>1410</v>
      </c>
      <c r="G52" s="139">
        <v>25</v>
      </c>
      <c r="H52" s="140" t="s">
        <v>604</v>
      </c>
      <c r="I52" s="141" t="s">
        <v>590</v>
      </c>
      <c r="J52" s="22">
        <v>3</v>
      </c>
      <c r="K52" s="27">
        <v>3.1</v>
      </c>
      <c r="L52" s="18" t="s">
        <v>1422</v>
      </c>
      <c r="M52" s="232">
        <v>341.76869999999997</v>
      </c>
      <c r="N52" s="231">
        <f t="shared" si="0"/>
        <v>410.12243999999993</v>
      </c>
      <c r="O52" s="231">
        <f t="shared" si="1"/>
        <v>1230.3673199999998</v>
      </c>
      <c r="P52" s="767">
        <f t="shared" si="2"/>
        <v>10253.060999999998</v>
      </c>
      <c r="Q52" s="137"/>
      <c r="R52" s="154">
        <f t="shared" si="3"/>
        <v>0</v>
      </c>
      <c r="S52" s="31"/>
      <c r="T52" s="31"/>
      <c r="U52" s="39">
        <v>24</v>
      </c>
      <c r="V52" s="39">
        <v>616.20000000000005</v>
      </c>
      <c r="W52" s="55">
        <v>696</v>
      </c>
      <c r="X52" s="8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</row>
    <row r="53" spans="1:44" s="9" customFormat="1" ht="40.35" customHeight="1">
      <c r="A53" s="704" t="s">
        <v>99</v>
      </c>
      <c r="B53" s="156" t="s">
        <v>559</v>
      </c>
      <c r="C53" s="159" t="s">
        <v>1424</v>
      </c>
      <c r="D53" s="159" t="s">
        <v>1401</v>
      </c>
      <c r="E53" s="23" t="s">
        <v>1435</v>
      </c>
      <c r="F53" s="159" t="s">
        <v>1410</v>
      </c>
      <c r="G53" s="139">
        <v>25</v>
      </c>
      <c r="H53" s="140" t="s">
        <v>604</v>
      </c>
      <c r="I53" s="141" t="s">
        <v>590</v>
      </c>
      <c r="J53" s="22">
        <v>4.3</v>
      </c>
      <c r="K53" s="27">
        <v>4.4000000000000004</v>
      </c>
      <c r="L53" s="18" t="s">
        <v>1422</v>
      </c>
      <c r="M53" s="232">
        <v>328.62374999999997</v>
      </c>
      <c r="N53" s="231">
        <f t="shared" si="0"/>
        <v>394.34849999999994</v>
      </c>
      <c r="O53" s="231">
        <f t="shared" si="1"/>
        <v>1695.6985499999996</v>
      </c>
      <c r="P53" s="767">
        <f t="shared" si="2"/>
        <v>9858.7124999999978</v>
      </c>
      <c r="Q53" s="137"/>
      <c r="R53" s="154">
        <f t="shared" si="3"/>
        <v>0</v>
      </c>
      <c r="S53" s="31"/>
      <c r="T53" s="31"/>
      <c r="U53" s="39">
        <v>24</v>
      </c>
      <c r="V53" s="39">
        <v>616.20000000000005</v>
      </c>
      <c r="W53" s="55">
        <v>696</v>
      </c>
      <c r="X53" s="8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</row>
    <row r="54" spans="1:44" s="9" customFormat="1" ht="40.35" customHeight="1">
      <c r="A54" s="704" t="s">
        <v>560</v>
      </c>
      <c r="B54" s="156" t="s">
        <v>91</v>
      </c>
      <c r="C54" s="159" t="s">
        <v>1424</v>
      </c>
      <c r="D54" s="159" t="s">
        <v>1401</v>
      </c>
      <c r="E54" s="23" t="s">
        <v>1435</v>
      </c>
      <c r="F54" s="159" t="s">
        <v>1410</v>
      </c>
      <c r="G54" s="139">
        <v>25</v>
      </c>
      <c r="H54" s="140" t="s">
        <v>604</v>
      </c>
      <c r="I54" s="141" t="s">
        <v>590</v>
      </c>
      <c r="J54" s="22">
        <v>4.3</v>
      </c>
      <c r="K54" s="27">
        <v>4.4000000000000004</v>
      </c>
      <c r="L54" s="18" t="s">
        <v>1422</v>
      </c>
      <c r="M54" s="232">
        <v>354.91365000000002</v>
      </c>
      <c r="N54" s="231">
        <f t="shared" si="0"/>
        <v>425.89638000000002</v>
      </c>
      <c r="O54" s="231">
        <f t="shared" si="1"/>
        <v>1831.3544340000001</v>
      </c>
      <c r="P54" s="767">
        <f t="shared" si="2"/>
        <v>10647.4095</v>
      </c>
      <c r="Q54" s="137"/>
      <c r="R54" s="154">
        <f t="shared" si="3"/>
        <v>0</v>
      </c>
      <c r="S54" s="31"/>
      <c r="T54" s="31"/>
      <c r="U54" s="39">
        <v>24</v>
      </c>
      <c r="V54" s="39">
        <v>616.20000000000005</v>
      </c>
      <c r="W54" s="55">
        <v>696</v>
      </c>
      <c r="X54" s="8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</row>
    <row r="55" spans="1:44" s="9" customFormat="1" ht="40.35" customHeight="1">
      <c r="A55" s="704" t="s">
        <v>561</v>
      </c>
      <c r="B55" s="156" t="s">
        <v>1305</v>
      </c>
      <c r="C55" s="159" t="s">
        <v>1424</v>
      </c>
      <c r="D55" s="159" t="s">
        <v>1401</v>
      </c>
      <c r="E55" s="23" t="s">
        <v>1435</v>
      </c>
      <c r="F55" s="159" t="s">
        <v>1410</v>
      </c>
      <c r="G55" s="139">
        <v>25</v>
      </c>
      <c r="H55" s="140" t="s">
        <v>604</v>
      </c>
      <c r="I55" s="141" t="s">
        <v>590</v>
      </c>
      <c r="J55" s="22">
        <v>6</v>
      </c>
      <c r="K55" s="70">
        <v>6.1</v>
      </c>
      <c r="L55" s="18" t="s">
        <v>1422</v>
      </c>
      <c r="M55" s="232">
        <v>341.76869999999997</v>
      </c>
      <c r="N55" s="231">
        <f t="shared" si="0"/>
        <v>410.12243999999993</v>
      </c>
      <c r="O55" s="231">
        <f t="shared" si="1"/>
        <v>2460.7346399999997</v>
      </c>
      <c r="P55" s="767">
        <f t="shared" si="2"/>
        <v>10253.060999999998</v>
      </c>
      <c r="Q55" s="137"/>
      <c r="R55" s="154">
        <f t="shared" si="3"/>
        <v>0</v>
      </c>
      <c r="S55" s="31"/>
      <c r="T55" s="31"/>
      <c r="U55" s="39">
        <v>24</v>
      </c>
      <c r="V55" s="39">
        <v>616.20000000000005</v>
      </c>
      <c r="W55" s="55">
        <v>696</v>
      </c>
      <c r="X55" s="8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</row>
    <row r="56" spans="1:44" s="9" customFormat="1" ht="40.35" customHeight="1">
      <c r="A56" s="704" t="s">
        <v>562</v>
      </c>
      <c r="B56" s="156" t="s">
        <v>90</v>
      </c>
      <c r="C56" s="159" t="s">
        <v>1424</v>
      </c>
      <c r="D56" s="159" t="s">
        <v>1401</v>
      </c>
      <c r="E56" s="23" t="s">
        <v>1435</v>
      </c>
      <c r="F56" s="159" t="s">
        <v>1410</v>
      </c>
      <c r="G56" s="139">
        <v>25</v>
      </c>
      <c r="H56" s="140" t="s">
        <v>604</v>
      </c>
      <c r="I56" s="141" t="s">
        <v>590</v>
      </c>
      <c r="J56" s="22">
        <v>6</v>
      </c>
      <c r="K56" s="70">
        <v>6.1</v>
      </c>
      <c r="L56" s="18" t="s">
        <v>1422</v>
      </c>
      <c r="M56" s="232">
        <v>365.95927708360927</v>
      </c>
      <c r="N56" s="231">
        <f t="shared" si="0"/>
        <v>439.15113250033113</v>
      </c>
      <c r="O56" s="231">
        <f t="shared" si="1"/>
        <v>2634.9067950019867</v>
      </c>
      <c r="P56" s="767">
        <f t="shared" si="2"/>
        <v>10978.778312508279</v>
      </c>
      <c r="Q56" s="137"/>
      <c r="R56" s="154">
        <f t="shared" si="3"/>
        <v>0</v>
      </c>
      <c r="S56" s="31"/>
      <c r="T56" s="31"/>
      <c r="U56" s="39">
        <v>24</v>
      </c>
      <c r="V56" s="39">
        <v>616.20000000000005</v>
      </c>
      <c r="W56" s="55">
        <v>696</v>
      </c>
      <c r="X56" s="852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</row>
    <row r="57" spans="1:44" s="9" customFormat="1" ht="40.35" customHeight="1">
      <c r="A57" s="704" t="s">
        <v>871</v>
      </c>
      <c r="B57" s="156" t="s">
        <v>872</v>
      </c>
      <c r="C57" s="159" t="s">
        <v>1424</v>
      </c>
      <c r="D57" s="159" t="s">
        <v>1401</v>
      </c>
      <c r="E57" s="23" t="s">
        <v>1435</v>
      </c>
      <c r="F57" s="159" t="s">
        <v>1410</v>
      </c>
      <c r="G57" s="139">
        <v>25</v>
      </c>
      <c r="H57" s="140" t="s">
        <v>604</v>
      </c>
      <c r="I57" s="141" t="s">
        <v>590</v>
      </c>
      <c r="J57" s="22">
        <v>2.2000000000000002</v>
      </c>
      <c r="K57" s="27">
        <v>2.2999999999999998</v>
      </c>
      <c r="L57" s="18" t="s">
        <v>1422</v>
      </c>
      <c r="M57" s="232">
        <v>341.76869999999997</v>
      </c>
      <c r="N57" s="231">
        <f t="shared" si="0"/>
        <v>410.12243999999993</v>
      </c>
      <c r="O57" s="231">
        <f t="shared" si="1"/>
        <v>902.26936799999987</v>
      </c>
      <c r="P57" s="767">
        <f t="shared" si="2"/>
        <v>10253.060999999998</v>
      </c>
      <c r="Q57" s="137"/>
      <c r="R57" s="154">
        <f t="shared" si="3"/>
        <v>0</v>
      </c>
      <c r="S57" s="31"/>
      <c r="T57" s="31"/>
      <c r="U57" s="39">
        <v>24</v>
      </c>
      <c r="V57" s="39">
        <v>616.20000000000005</v>
      </c>
      <c r="W57" s="55">
        <v>696</v>
      </c>
      <c r="X57" s="851" t="s">
        <v>1077</v>
      </c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</row>
    <row r="58" spans="1:44" s="9" customFormat="1" ht="40.35" customHeight="1">
      <c r="A58" s="704" t="s">
        <v>873</v>
      </c>
      <c r="B58" s="156" t="s">
        <v>89</v>
      </c>
      <c r="C58" s="159" t="s">
        <v>1424</v>
      </c>
      <c r="D58" s="159" t="s">
        <v>1401</v>
      </c>
      <c r="E58" s="23" t="s">
        <v>1435</v>
      </c>
      <c r="F58" s="159" t="s">
        <v>1410</v>
      </c>
      <c r="G58" s="139">
        <v>25</v>
      </c>
      <c r="H58" s="140" t="s">
        <v>604</v>
      </c>
      <c r="I58" s="141" t="s">
        <v>590</v>
      </c>
      <c r="J58" s="24">
        <v>2.2000000000000002</v>
      </c>
      <c r="K58" s="27">
        <v>2.2999999999999998</v>
      </c>
      <c r="L58" s="18" t="s">
        <v>1422</v>
      </c>
      <c r="M58" s="232">
        <v>351.5258583896271</v>
      </c>
      <c r="N58" s="231">
        <f t="shared" si="0"/>
        <v>421.83103006755249</v>
      </c>
      <c r="O58" s="231">
        <f t="shared" si="1"/>
        <v>928.02826614861556</v>
      </c>
      <c r="P58" s="767">
        <f t="shared" si="2"/>
        <v>10545.775751688812</v>
      </c>
      <c r="Q58" s="137"/>
      <c r="R58" s="154">
        <f t="shared" si="3"/>
        <v>0</v>
      </c>
      <c r="S58" s="31"/>
      <c r="T58" s="31"/>
      <c r="U58" s="39">
        <v>24</v>
      </c>
      <c r="V58" s="39">
        <v>616.20000000000005</v>
      </c>
      <c r="W58" s="55">
        <v>696</v>
      </c>
      <c r="X58" s="8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</row>
    <row r="59" spans="1:44" s="9" customFormat="1" ht="40.35" customHeight="1">
      <c r="A59" s="704" t="s">
        <v>469</v>
      </c>
      <c r="B59" s="156" t="s">
        <v>470</v>
      </c>
      <c r="C59" s="159" t="s">
        <v>1424</v>
      </c>
      <c r="D59" s="159" t="s">
        <v>1401</v>
      </c>
      <c r="E59" s="23" t="s">
        <v>1435</v>
      </c>
      <c r="F59" s="159" t="s">
        <v>1410</v>
      </c>
      <c r="G59" s="139">
        <v>25</v>
      </c>
      <c r="H59" s="140" t="s">
        <v>604</v>
      </c>
      <c r="I59" s="141" t="s">
        <v>590</v>
      </c>
      <c r="J59" s="22">
        <v>2.7</v>
      </c>
      <c r="K59" s="27">
        <v>2.8</v>
      </c>
      <c r="L59" s="18" t="s">
        <v>1422</v>
      </c>
      <c r="M59" s="232">
        <v>341.76869999999997</v>
      </c>
      <c r="N59" s="231">
        <f t="shared" si="0"/>
        <v>410.12243999999993</v>
      </c>
      <c r="O59" s="231">
        <f t="shared" si="1"/>
        <v>1107.3305879999998</v>
      </c>
      <c r="P59" s="767">
        <f t="shared" si="2"/>
        <v>10253.060999999998</v>
      </c>
      <c r="Q59" s="137"/>
      <c r="R59" s="154">
        <f t="shared" si="3"/>
        <v>0</v>
      </c>
      <c r="S59" s="31"/>
      <c r="T59" s="31"/>
      <c r="U59" s="39">
        <v>24</v>
      </c>
      <c r="V59" s="39">
        <v>616.20000000000005</v>
      </c>
      <c r="W59" s="55">
        <v>696</v>
      </c>
      <c r="X59" s="8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</row>
    <row r="60" spans="1:44" s="9" customFormat="1" ht="40.35" customHeight="1">
      <c r="A60" s="704" t="s">
        <v>841</v>
      </c>
      <c r="B60" s="156" t="s">
        <v>88</v>
      </c>
      <c r="C60" s="159" t="s">
        <v>1424</v>
      </c>
      <c r="D60" s="159" t="s">
        <v>1401</v>
      </c>
      <c r="E60" s="23" t="s">
        <v>1435</v>
      </c>
      <c r="F60" s="159" t="s">
        <v>1410</v>
      </c>
      <c r="G60" s="139">
        <v>25</v>
      </c>
      <c r="H60" s="140" t="s">
        <v>604</v>
      </c>
      <c r="I60" s="141" t="s">
        <v>590</v>
      </c>
      <c r="J60" s="24">
        <v>2.7</v>
      </c>
      <c r="K60" s="27">
        <v>2.8</v>
      </c>
      <c r="L60" s="18" t="s">
        <v>1422</v>
      </c>
      <c r="M60" s="232">
        <v>381.20354999999995</v>
      </c>
      <c r="N60" s="231">
        <f t="shared" si="0"/>
        <v>457.44425999999993</v>
      </c>
      <c r="O60" s="231">
        <f t="shared" si="1"/>
        <v>1235.0995019999998</v>
      </c>
      <c r="P60" s="767">
        <f t="shared" si="2"/>
        <v>11436.106499999998</v>
      </c>
      <c r="Q60" s="137"/>
      <c r="R60" s="154">
        <f t="shared" si="3"/>
        <v>0</v>
      </c>
      <c r="S60" s="31"/>
      <c r="T60" s="31"/>
      <c r="U60" s="39">
        <v>24</v>
      </c>
      <c r="V60" s="39">
        <v>616.20000000000005</v>
      </c>
      <c r="W60" s="55">
        <v>696</v>
      </c>
      <c r="X60" s="8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</row>
    <row r="61" spans="1:44" s="9" customFormat="1" ht="40.35" customHeight="1">
      <c r="A61" s="704" t="s">
        <v>743</v>
      </c>
      <c r="B61" s="156" t="s">
        <v>744</v>
      </c>
      <c r="C61" s="159" t="s">
        <v>1424</v>
      </c>
      <c r="D61" s="159" t="s">
        <v>1401</v>
      </c>
      <c r="E61" s="23" t="s">
        <v>1435</v>
      </c>
      <c r="F61" s="159" t="s">
        <v>1410</v>
      </c>
      <c r="G61" s="139">
        <v>25</v>
      </c>
      <c r="H61" s="140" t="s">
        <v>604</v>
      </c>
      <c r="I61" s="141" t="s">
        <v>590</v>
      </c>
      <c r="J61" s="22">
        <v>3.5</v>
      </c>
      <c r="K61" s="27">
        <v>3.6</v>
      </c>
      <c r="L61" s="18" t="s">
        <v>1422</v>
      </c>
      <c r="M61" s="232">
        <v>341.76869999999997</v>
      </c>
      <c r="N61" s="231">
        <f t="shared" si="0"/>
        <v>410.12243999999993</v>
      </c>
      <c r="O61" s="231">
        <f t="shared" si="1"/>
        <v>1435.4285399999997</v>
      </c>
      <c r="P61" s="767">
        <f t="shared" si="2"/>
        <v>10253.060999999998</v>
      </c>
      <c r="Q61" s="137"/>
      <c r="R61" s="154">
        <f t="shared" si="3"/>
        <v>0</v>
      </c>
      <c r="S61" s="31"/>
      <c r="T61" s="31"/>
      <c r="U61" s="39">
        <v>24</v>
      </c>
      <c r="V61" s="39">
        <v>616.20000000000005</v>
      </c>
      <c r="W61" s="55">
        <v>696</v>
      </c>
      <c r="X61" s="8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</row>
    <row r="62" spans="1:44" s="9" customFormat="1" ht="40.35" customHeight="1">
      <c r="A62" s="704" t="s">
        <v>745</v>
      </c>
      <c r="B62" s="156" t="s">
        <v>87</v>
      </c>
      <c r="C62" s="159" t="s">
        <v>1424</v>
      </c>
      <c r="D62" s="159" t="s">
        <v>1401</v>
      </c>
      <c r="E62" s="23" t="s">
        <v>1435</v>
      </c>
      <c r="F62" s="159" t="s">
        <v>1410</v>
      </c>
      <c r="G62" s="139">
        <v>25</v>
      </c>
      <c r="H62" s="140" t="s">
        <v>604</v>
      </c>
      <c r="I62" s="141" t="s">
        <v>590</v>
      </c>
      <c r="J62" s="24">
        <v>3.5</v>
      </c>
      <c r="K62" s="27">
        <v>3.6</v>
      </c>
      <c r="L62" s="18" t="s">
        <v>1422</v>
      </c>
      <c r="M62" s="232">
        <v>381.20354999999995</v>
      </c>
      <c r="N62" s="231">
        <f t="shared" si="0"/>
        <v>457.44425999999993</v>
      </c>
      <c r="O62" s="231">
        <f t="shared" si="1"/>
        <v>1601.0549099999998</v>
      </c>
      <c r="P62" s="767">
        <f t="shared" si="2"/>
        <v>11436.106499999998</v>
      </c>
      <c r="Q62" s="137"/>
      <c r="R62" s="154">
        <f t="shared" si="3"/>
        <v>0</v>
      </c>
      <c r="S62" s="31"/>
      <c r="T62" s="31"/>
      <c r="U62" s="39">
        <v>24</v>
      </c>
      <c r="V62" s="39">
        <v>616.20000000000005</v>
      </c>
      <c r="W62" s="55">
        <v>696</v>
      </c>
      <c r="X62" s="8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</row>
    <row r="63" spans="1:44" s="9" customFormat="1" ht="40.35" customHeight="1">
      <c r="A63" s="704" t="s">
        <v>746</v>
      </c>
      <c r="B63" s="156" t="s">
        <v>1306</v>
      </c>
      <c r="C63" s="159" t="s">
        <v>1424</v>
      </c>
      <c r="D63" s="159" t="s">
        <v>1401</v>
      </c>
      <c r="E63" s="23" t="s">
        <v>1435</v>
      </c>
      <c r="F63" s="159" t="s">
        <v>1410</v>
      </c>
      <c r="G63" s="139" t="s">
        <v>606</v>
      </c>
      <c r="H63" s="140" t="s">
        <v>604</v>
      </c>
      <c r="I63" s="141" t="s">
        <v>590</v>
      </c>
      <c r="J63" s="24">
        <v>5.6</v>
      </c>
      <c r="K63" s="70">
        <v>5.7</v>
      </c>
      <c r="L63" s="18" t="s">
        <v>1422</v>
      </c>
      <c r="M63" s="232">
        <v>420.63840000000005</v>
      </c>
      <c r="N63" s="231">
        <f t="shared" si="0"/>
        <v>504.76608000000004</v>
      </c>
      <c r="O63" s="231">
        <f t="shared" si="1"/>
        <v>2826.6900479999999</v>
      </c>
      <c r="P63" s="767">
        <f t="shared" si="2"/>
        <v>12619.152000000002</v>
      </c>
      <c r="Q63" s="137"/>
      <c r="R63" s="154">
        <f t="shared" si="3"/>
        <v>0</v>
      </c>
      <c r="S63" s="31"/>
      <c r="T63" s="31"/>
      <c r="U63" s="39">
        <v>24</v>
      </c>
      <c r="V63" s="39">
        <v>616.20000000000005</v>
      </c>
      <c r="W63" s="55">
        <v>696</v>
      </c>
      <c r="X63" s="8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</row>
    <row r="64" spans="1:44" s="9" customFormat="1" ht="40.35" customHeight="1">
      <c r="A64" s="704" t="s">
        <v>747</v>
      </c>
      <c r="B64" s="156" t="s">
        <v>86</v>
      </c>
      <c r="C64" s="159" t="s">
        <v>1424</v>
      </c>
      <c r="D64" s="159" t="s">
        <v>1401</v>
      </c>
      <c r="E64" s="23" t="s">
        <v>1435</v>
      </c>
      <c r="F64" s="159" t="s">
        <v>1410</v>
      </c>
      <c r="G64" s="139" t="s">
        <v>606</v>
      </c>
      <c r="H64" s="140" t="s">
        <v>604</v>
      </c>
      <c r="I64" s="141" t="s">
        <v>590</v>
      </c>
      <c r="J64" s="24">
        <v>5.6</v>
      </c>
      <c r="K64" s="70">
        <v>5.7</v>
      </c>
      <c r="L64" s="18" t="s">
        <v>1422</v>
      </c>
      <c r="M64" s="232">
        <v>404.46000000000004</v>
      </c>
      <c r="N64" s="231">
        <f t="shared" si="0"/>
        <v>485.35200000000003</v>
      </c>
      <c r="O64" s="231">
        <f t="shared" si="1"/>
        <v>2717.9712</v>
      </c>
      <c r="P64" s="767">
        <f t="shared" si="2"/>
        <v>12133.800000000001</v>
      </c>
      <c r="Q64" s="137"/>
      <c r="R64" s="154">
        <f t="shared" si="3"/>
        <v>0</v>
      </c>
      <c r="S64" s="31"/>
      <c r="T64" s="31"/>
      <c r="U64" s="39">
        <v>24</v>
      </c>
      <c r="V64" s="39">
        <v>616.20000000000005</v>
      </c>
      <c r="W64" s="55">
        <v>696</v>
      </c>
      <c r="X64" s="852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</row>
    <row r="65" spans="1:44" s="9" customFormat="1" ht="40.35" customHeight="1">
      <c r="A65" s="704" t="s">
        <v>372</v>
      </c>
      <c r="B65" s="156" t="s">
        <v>373</v>
      </c>
      <c r="C65" s="159" t="s">
        <v>1424</v>
      </c>
      <c r="D65" s="159" t="s">
        <v>1401</v>
      </c>
      <c r="E65" s="23" t="s">
        <v>1435</v>
      </c>
      <c r="F65" s="159" t="s">
        <v>1410</v>
      </c>
      <c r="G65" s="139" t="s">
        <v>606</v>
      </c>
      <c r="H65" s="140" t="s">
        <v>604</v>
      </c>
      <c r="I65" s="141" t="s">
        <v>590</v>
      </c>
      <c r="J65" s="24">
        <v>1.2</v>
      </c>
      <c r="K65" s="70">
        <v>4</v>
      </c>
      <c r="L65" s="18" t="s">
        <v>1422</v>
      </c>
      <c r="M65" s="232">
        <v>301.99680000000006</v>
      </c>
      <c r="N65" s="231">
        <f t="shared" si="0"/>
        <v>362.39616000000007</v>
      </c>
      <c r="O65" s="231">
        <f t="shared" si="1"/>
        <v>434.87539200000009</v>
      </c>
      <c r="P65" s="767">
        <f t="shared" si="2"/>
        <v>9059.9040000000023</v>
      </c>
      <c r="Q65" s="137"/>
      <c r="R65" s="154">
        <f t="shared" si="3"/>
        <v>0</v>
      </c>
      <c r="S65" s="30" t="s">
        <v>1418</v>
      </c>
      <c r="T65" s="30" t="s">
        <v>1418</v>
      </c>
      <c r="U65" s="39">
        <v>24</v>
      </c>
      <c r="V65" s="39">
        <v>616.20000000000005</v>
      </c>
      <c r="W65" s="55">
        <v>696</v>
      </c>
      <c r="X65" s="850" t="s">
        <v>944</v>
      </c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</row>
    <row r="66" spans="1:44" s="9" customFormat="1" ht="40.35" customHeight="1">
      <c r="A66" s="704" t="s">
        <v>374</v>
      </c>
      <c r="B66" s="156" t="s">
        <v>1107</v>
      </c>
      <c r="C66" s="159" t="s">
        <v>1424</v>
      </c>
      <c r="D66" s="159" t="s">
        <v>1401</v>
      </c>
      <c r="E66" s="23" t="s">
        <v>1435</v>
      </c>
      <c r="F66" s="159" t="s">
        <v>1410</v>
      </c>
      <c r="G66" s="139" t="s">
        <v>606</v>
      </c>
      <c r="H66" s="140" t="s">
        <v>604</v>
      </c>
      <c r="I66" s="141" t="s">
        <v>590</v>
      </c>
      <c r="J66" s="24">
        <v>1.2</v>
      </c>
      <c r="K66" s="70">
        <v>4</v>
      </c>
      <c r="L66" s="18" t="s">
        <v>1422</v>
      </c>
      <c r="M66" s="232">
        <v>327.16320000000007</v>
      </c>
      <c r="N66" s="231">
        <f t="shared" si="0"/>
        <v>392.59584000000007</v>
      </c>
      <c r="O66" s="231">
        <f t="shared" si="1"/>
        <v>471.11500800000005</v>
      </c>
      <c r="P66" s="767">
        <f t="shared" si="2"/>
        <v>9814.8960000000025</v>
      </c>
      <c r="Q66" s="137"/>
      <c r="R66" s="154">
        <f t="shared" si="3"/>
        <v>0</v>
      </c>
      <c r="S66" s="31"/>
      <c r="T66" s="31"/>
      <c r="U66" s="39">
        <v>24</v>
      </c>
      <c r="V66" s="39">
        <v>616.20000000000005</v>
      </c>
      <c r="W66" s="55">
        <v>696</v>
      </c>
      <c r="X66" s="845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</row>
    <row r="67" spans="1:44" s="9" customFormat="1" ht="40.35" customHeight="1">
      <c r="A67" s="704" t="s">
        <v>1180</v>
      </c>
      <c r="B67" s="156" t="s">
        <v>1307</v>
      </c>
      <c r="C67" s="65" t="s">
        <v>1425</v>
      </c>
      <c r="D67" s="159" t="s">
        <v>1401</v>
      </c>
      <c r="E67" s="23" t="s">
        <v>1435</v>
      </c>
      <c r="F67" s="159" t="s">
        <v>1410</v>
      </c>
      <c r="G67" s="139" t="s">
        <v>606</v>
      </c>
      <c r="H67" s="140" t="s">
        <v>604</v>
      </c>
      <c r="I67" s="141" t="s">
        <v>590</v>
      </c>
      <c r="J67" s="25">
        <v>1.9</v>
      </c>
      <c r="K67" s="32">
        <v>2</v>
      </c>
      <c r="L67" s="18" t="s">
        <v>1422</v>
      </c>
      <c r="M67" s="232">
        <v>151.43</v>
      </c>
      <c r="N67" s="231">
        <f t="shared" si="0"/>
        <v>181.71600000000001</v>
      </c>
      <c r="O67" s="231">
        <f t="shared" si="1"/>
        <v>345.2604</v>
      </c>
      <c r="P67" s="767">
        <f t="shared" si="2"/>
        <v>4542.9000000000005</v>
      </c>
      <c r="Q67" s="137"/>
      <c r="R67" s="154">
        <f t="shared" si="3"/>
        <v>0</v>
      </c>
      <c r="S67" s="30" t="s">
        <v>1418</v>
      </c>
      <c r="T67" s="67"/>
      <c r="U67" s="39">
        <v>24</v>
      </c>
      <c r="V67" s="39">
        <v>616.20000000000005</v>
      </c>
      <c r="W67" s="55">
        <v>720</v>
      </c>
      <c r="X67" s="857" t="s">
        <v>1206</v>
      </c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</row>
    <row r="68" spans="1:44" s="9" customFormat="1" ht="40.35" customHeight="1">
      <c r="A68" s="704" t="s">
        <v>1209</v>
      </c>
      <c r="B68" s="156" t="s">
        <v>1080</v>
      </c>
      <c r="C68" s="65" t="s">
        <v>1425</v>
      </c>
      <c r="D68" s="159" t="s">
        <v>1401</v>
      </c>
      <c r="E68" s="23" t="s">
        <v>1435</v>
      </c>
      <c r="F68" s="159" t="s">
        <v>1410</v>
      </c>
      <c r="G68" s="139" t="s">
        <v>606</v>
      </c>
      <c r="H68" s="140" t="s">
        <v>604</v>
      </c>
      <c r="I68" s="141" t="s">
        <v>590</v>
      </c>
      <c r="J68" s="25">
        <v>1.9</v>
      </c>
      <c r="K68" s="32">
        <v>2</v>
      </c>
      <c r="L68" s="18" t="s">
        <v>1422</v>
      </c>
      <c r="M68" s="232">
        <v>185.43</v>
      </c>
      <c r="N68" s="231">
        <f t="shared" si="0"/>
        <v>222.51599999999999</v>
      </c>
      <c r="O68" s="231">
        <f t="shared" si="1"/>
        <v>422.78039999999999</v>
      </c>
      <c r="P68" s="767">
        <f t="shared" si="2"/>
        <v>5562.9</v>
      </c>
      <c r="Q68" s="137"/>
      <c r="R68" s="154">
        <f t="shared" si="3"/>
        <v>0</v>
      </c>
      <c r="S68" s="30"/>
      <c r="T68" s="67"/>
      <c r="U68" s="39">
        <v>24</v>
      </c>
      <c r="V68" s="39">
        <v>616.20000000000005</v>
      </c>
      <c r="W68" s="55">
        <v>720</v>
      </c>
      <c r="X68" s="857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</row>
    <row r="69" spans="1:44" s="9" customFormat="1" ht="40.35" customHeight="1">
      <c r="A69" s="704" t="s">
        <v>1181</v>
      </c>
      <c r="B69" s="156" t="s">
        <v>1308</v>
      </c>
      <c r="C69" s="65" t="s">
        <v>1425</v>
      </c>
      <c r="D69" s="159" t="s">
        <v>1401</v>
      </c>
      <c r="E69" s="23" t="s">
        <v>1435</v>
      </c>
      <c r="F69" s="159" t="s">
        <v>1410</v>
      </c>
      <c r="G69" s="139" t="s">
        <v>606</v>
      </c>
      <c r="H69" s="140" t="s">
        <v>604</v>
      </c>
      <c r="I69" s="141" t="s">
        <v>590</v>
      </c>
      <c r="J69" s="25">
        <v>2.4</v>
      </c>
      <c r="K69" s="44">
        <v>2.5</v>
      </c>
      <c r="L69" s="18" t="s">
        <v>1422</v>
      </c>
      <c r="M69" s="232">
        <v>151.43</v>
      </c>
      <c r="N69" s="231">
        <f t="shared" si="0"/>
        <v>181.71600000000001</v>
      </c>
      <c r="O69" s="231">
        <f t="shared" si="1"/>
        <v>436.11840000000001</v>
      </c>
      <c r="P69" s="767">
        <f t="shared" si="2"/>
        <v>4542.9000000000005</v>
      </c>
      <c r="Q69" s="137"/>
      <c r="R69" s="154">
        <f t="shared" si="3"/>
        <v>0</v>
      </c>
      <c r="S69" s="30" t="s">
        <v>1418</v>
      </c>
      <c r="T69" s="67"/>
      <c r="U69" s="39">
        <v>24</v>
      </c>
      <c r="V69" s="39">
        <v>616.20000000000005</v>
      </c>
      <c r="W69" s="55">
        <v>720</v>
      </c>
      <c r="X69" s="857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</row>
    <row r="70" spans="1:44" s="9" customFormat="1" ht="40.35" customHeight="1">
      <c r="A70" s="704" t="s">
        <v>1261</v>
      </c>
      <c r="B70" s="156" t="s">
        <v>85</v>
      </c>
      <c r="C70" s="65" t="s">
        <v>1425</v>
      </c>
      <c r="D70" s="159" t="s">
        <v>1401</v>
      </c>
      <c r="E70" s="23" t="s">
        <v>1435</v>
      </c>
      <c r="F70" s="159" t="s">
        <v>1410</v>
      </c>
      <c r="G70" s="139" t="s">
        <v>606</v>
      </c>
      <c r="H70" s="140" t="s">
        <v>604</v>
      </c>
      <c r="I70" s="141" t="s">
        <v>590</v>
      </c>
      <c r="J70" s="25">
        <v>2.4</v>
      </c>
      <c r="K70" s="32">
        <v>2.5</v>
      </c>
      <c r="L70" s="18" t="s">
        <v>1422</v>
      </c>
      <c r="M70" s="232">
        <v>185.43</v>
      </c>
      <c r="N70" s="231">
        <f t="shared" ref="N70:N133" si="4">M70*1.2</f>
        <v>222.51599999999999</v>
      </c>
      <c r="O70" s="231">
        <f t="shared" ref="O70:O133" si="5">$N70*$J70</f>
        <v>534.03839999999991</v>
      </c>
      <c r="P70" s="767">
        <f t="shared" ref="P70:P133" si="6">$N70*$G70</f>
        <v>5562.9</v>
      </c>
      <c r="Q70" s="137"/>
      <c r="R70" s="154">
        <f t="shared" si="3"/>
        <v>0</v>
      </c>
      <c r="S70" s="67"/>
      <c r="T70" s="67"/>
      <c r="U70" s="39">
        <v>24</v>
      </c>
      <c r="V70" s="39">
        <v>616.20000000000005</v>
      </c>
      <c r="W70" s="55">
        <v>720</v>
      </c>
      <c r="X70" s="857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</row>
    <row r="71" spans="1:44" s="9" customFormat="1" ht="40.35" customHeight="1">
      <c r="A71" s="704" t="s">
        <v>1182</v>
      </c>
      <c r="B71" s="156" t="s">
        <v>1309</v>
      </c>
      <c r="C71" s="65" t="s">
        <v>1425</v>
      </c>
      <c r="D71" s="159" t="s">
        <v>1401</v>
      </c>
      <c r="E71" s="23" t="s">
        <v>1435</v>
      </c>
      <c r="F71" s="159" t="s">
        <v>1410</v>
      </c>
      <c r="G71" s="139" t="s">
        <v>606</v>
      </c>
      <c r="H71" s="140" t="s">
        <v>604</v>
      </c>
      <c r="I71" s="141" t="s">
        <v>590</v>
      </c>
      <c r="J71" s="25">
        <v>3.1</v>
      </c>
      <c r="K71" s="32">
        <v>3.2</v>
      </c>
      <c r="L71" s="18" t="s">
        <v>1422</v>
      </c>
      <c r="M71" s="232">
        <v>151.43</v>
      </c>
      <c r="N71" s="231">
        <f t="shared" si="4"/>
        <v>181.71600000000001</v>
      </c>
      <c r="O71" s="231">
        <f t="shared" si="5"/>
        <v>563.31960000000004</v>
      </c>
      <c r="P71" s="767">
        <f t="shared" si="6"/>
        <v>4542.9000000000005</v>
      </c>
      <c r="Q71" s="137"/>
      <c r="R71" s="154">
        <f t="shared" si="3"/>
        <v>0</v>
      </c>
      <c r="S71" s="30" t="s">
        <v>1418</v>
      </c>
      <c r="T71" s="67"/>
      <c r="U71" s="39">
        <v>24</v>
      </c>
      <c r="V71" s="39">
        <v>616.20000000000005</v>
      </c>
      <c r="W71" s="55">
        <v>720</v>
      </c>
      <c r="X71" s="857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</row>
    <row r="72" spans="1:44" s="9" customFormat="1" ht="40.35" customHeight="1">
      <c r="A72" s="704" t="s">
        <v>1183</v>
      </c>
      <c r="B72" s="156" t="s">
        <v>1108</v>
      </c>
      <c r="C72" s="65" t="s">
        <v>1425</v>
      </c>
      <c r="D72" s="159" t="s">
        <v>1401</v>
      </c>
      <c r="E72" s="23" t="s">
        <v>1435</v>
      </c>
      <c r="F72" s="159" t="s">
        <v>1410</v>
      </c>
      <c r="G72" s="139" t="s">
        <v>606</v>
      </c>
      <c r="H72" s="140" t="s">
        <v>604</v>
      </c>
      <c r="I72" s="141" t="s">
        <v>590</v>
      </c>
      <c r="J72" s="25">
        <v>3.1</v>
      </c>
      <c r="K72" s="32">
        <v>3.2</v>
      </c>
      <c r="L72" s="18" t="s">
        <v>1422</v>
      </c>
      <c r="M72" s="232">
        <v>185.43</v>
      </c>
      <c r="N72" s="231">
        <f t="shared" si="4"/>
        <v>222.51599999999999</v>
      </c>
      <c r="O72" s="231">
        <f t="shared" si="5"/>
        <v>689.79959999999994</v>
      </c>
      <c r="P72" s="767">
        <f t="shared" si="6"/>
        <v>5562.9</v>
      </c>
      <c r="Q72" s="137"/>
      <c r="R72" s="154">
        <f t="shared" ref="R72:R135" si="7">Q72*P72</f>
        <v>0</v>
      </c>
      <c r="S72" s="67"/>
      <c r="T72" s="67"/>
      <c r="U72" s="39">
        <v>24</v>
      </c>
      <c r="V72" s="39">
        <v>616.20000000000005</v>
      </c>
      <c r="W72" s="55">
        <v>720</v>
      </c>
      <c r="X72" s="858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</row>
    <row r="73" spans="1:44" s="9" customFormat="1" ht="40.35" customHeight="1">
      <c r="A73" s="704" t="s">
        <v>1184</v>
      </c>
      <c r="B73" s="156" t="s">
        <v>1310</v>
      </c>
      <c r="C73" s="65" t="s">
        <v>1425</v>
      </c>
      <c r="D73" s="159" t="s">
        <v>1401</v>
      </c>
      <c r="E73" s="23" t="s">
        <v>1435</v>
      </c>
      <c r="F73" s="169" t="s">
        <v>1410</v>
      </c>
      <c r="G73" s="139" t="s">
        <v>606</v>
      </c>
      <c r="H73" s="140" t="s">
        <v>604</v>
      </c>
      <c r="I73" s="141" t="s">
        <v>590</v>
      </c>
      <c r="J73" s="25">
        <v>2.8</v>
      </c>
      <c r="K73" s="44">
        <v>2.9</v>
      </c>
      <c r="L73" s="18" t="s">
        <v>1422</v>
      </c>
      <c r="M73" s="232">
        <v>151.43</v>
      </c>
      <c r="N73" s="231">
        <f t="shared" si="4"/>
        <v>181.71600000000001</v>
      </c>
      <c r="O73" s="231">
        <f t="shared" si="5"/>
        <v>508.8048</v>
      </c>
      <c r="P73" s="767">
        <f t="shared" si="6"/>
        <v>4542.9000000000005</v>
      </c>
      <c r="Q73" s="137"/>
      <c r="R73" s="154">
        <f t="shared" si="7"/>
        <v>0</v>
      </c>
      <c r="S73" s="30" t="s">
        <v>1418</v>
      </c>
      <c r="T73" s="67"/>
      <c r="U73" s="39">
        <v>24</v>
      </c>
      <c r="V73" s="39">
        <v>616.20000000000005</v>
      </c>
      <c r="W73" s="55">
        <v>720</v>
      </c>
      <c r="X73" s="877" t="s">
        <v>1205</v>
      </c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</row>
    <row r="74" spans="1:44" s="9" customFormat="1" ht="40.35" customHeight="1">
      <c r="A74" s="704" t="s">
        <v>1185</v>
      </c>
      <c r="B74" s="156" t="s">
        <v>754</v>
      </c>
      <c r="C74" s="65" t="s">
        <v>1425</v>
      </c>
      <c r="D74" s="159" t="s">
        <v>1401</v>
      </c>
      <c r="E74" s="23" t="s">
        <v>1435</v>
      </c>
      <c r="F74" s="159" t="s">
        <v>1410</v>
      </c>
      <c r="G74" s="139" t="s">
        <v>606</v>
      </c>
      <c r="H74" s="140" t="s">
        <v>604</v>
      </c>
      <c r="I74" s="141" t="s">
        <v>590</v>
      </c>
      <c r="J74" s="25">
        <v>2.8</v>
      </c>
      <c r="K74" s="32">
        <v>2.9</v>
      </c>
      <c r="L74" s="18" t="s">
        <v>1422</v>
      </c>
      <c r="M74" s="232">
        <v>185.43</v>
      </c>
      <c r="N74" s="231">
        <f t="shared" si="4"/>
        <v>222.51599999999999</v>
      </c>
      <c r="O74" s="231">
        <f t="shared" si="5"/>
        <v>623.0447999999999</v>
      </c>
      <c r="P74" s="767">
        <f t="shared" si="6"/>
        <v>5562.9</v>
      </c>
      <c r="Q74" s="137"/>
      <c r="R74" s="154">
        <f t="shared" si="7"/>
        <v>0</v>
      </c>
      <c r="S74" s="67"/>
      <c r="T74" s="67"/>
      <c r="U74" s="39">
        <v>24</v>
      </c>
      <c r="V74" s="39">
        <v>616.20000000000005</v>
      </c>
      <c r="W74" s="55">
        <v>720</v>
      </c>
      <c r="X74" s="858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</row>
    <row r="75" spans="1:44" s="9" customFormat="1" ht="40.35" customHeight="1">
      <c r="A75" s="704" t="s">
        <v>2052</v>
      </c>
      <c r="B75" s="156" t="s">
        <v>2053</v>
      </c>
      <c r="C75" s="169" t="s">
        <v>1424</v>
      </c>
      <c r="D75" s="169" t="s">
        <v>1401</v>
      </c>
      <c r="E75" s="56" t="s">
        <v>1435</v>
      </c>
      <c r="F75" s="169" t="s">
        <v>1410</v>
      </c>
      <c r="G75" s="143" t="s">
        <v>637</v>
      </c>
      <c r="H75" s="140" t="s">
        <v>604</v>
      </c>
      <c r="I75" s="141" t="s">
        <v>590</v>
      </c>
      <c r="J75" s="24">
        <v>5</v>
      </c>
      <c r="K75" s="70">
        <v>6</v>
      </c>
      <c r="L75" s="21" t="s">
        <v>1422</v>
      </c>
      <c r="M75" s="232">
        <v>412.88625000000002</v>
      </c>
      <c r="N75" s="231">
        <f t="shared" si="4"/>
        <v>495.46350000000001</v>
      </c>
      <c r="O75" s="231">
        <f t="shared" si="5"/>
        <v>2477.3175000000001</v>
      </c>
      <c r="P75" s="767">
        <f t="shared" si="6"/>
        <v>11395.6605</v>
      </c>
      <c r="Q75" s="137"/>
      <c r="R75" s="154">
        <f t="shared" si="7"/>
        <v>0</v>
      </c>
      <c r="S75" s="31"/>
      <c r="T75" s="31"/>
      <c r="U75" s="39">
        <v>24</v>
      </c>
      <c r="V75" s="39">
        <v>568.00800000000004</v>
      </c>
      <c r="W75" s="55">
        <v>768</v>
      </c>
      <c r="X75" s="878" t="s">
        <v>2102</v>
      </c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</row>
    <row r="76" spans="1:44" s="9" customFormat="1" ht="40.35" customHeight="1">
      <c r="A76" s="704" t="s">
        <v>2058</v>
      </c>
      <c r="B76" s="156" t="s">
        <v>2059</v>
      </c>
      <c r="C76" s="169" t="s">
        <v>1424</v>
      </c>
      <c r="D76" s="169" t="s">
        <v>1401</v>
      </c>
      <c r="E76" s="56" t="s">
        <v>1435</v>
      </c>
      <c r="F76" s="169" t="s">
        <v>1410</v>
      </c>
      <c r="G76" s="143" t="s">
        <v>637</v>
      </c>
      <c r="H76" s="140" t="s">
        <v>604</v>
      </c>
      <c r="I76" s="141" t="s">
        <v>590</v>
      </c>
      <c r="J76" s="24">
        <v>5</v>
      </c>
      <c r="K76" s="70">
        <v>6</v>
      </c>
      <c r="L76" s="21" t="s">
        <v>1422</v>
      </c>
      <c r="M76" s="232">
        <v>412.88625000000002</v>
      </c>
      <c r="N76" s="231">
        <f t="shared" si="4"/>
        <v>495.46350000000001</v>
      </c>
      <c r="O76" s="231">
        <f t="shared" si="5"/>
        <v>2477.3175000000001</v>
      </c>
      <c r="P76" s="767">
        <f t="shared" si="6"/>
        <v>11395.6605</v>
      </c>
      <c r="Q76" s="137"/>
      <c r="R76" s="154">
        <f t="shared" si="7"/>
        <v>0</v>
      </c>
      <c r="S76" s="31"/>
      <c r="T76" s="31"/>
      <c r="U76" s="39">
        <v>24</v>
      </c>
      <c r="V76" s="39">
        <v>568.00800000000004</v>
      </c>
      <c r="W76" s="55">
        <v>768</v>
      </c>
      <c r="X76" s="879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</row>
    <row r="77" spans="1:44" s="9" customFormat="1" ht="40.35" customHeight="1">
      <c r="A77" s="704" t="s">
        <v>2054</v>
      </c>
      <c r="B77" s="156" t="s">
        <v>2060</v>
      </c>
      <c r="C77" s="169" t="s">
        <v>1424</v>
      </c>
      <c r="D77" s="169" t="s">
        <v>1401</v>
      </c>
      <c r="E77" s="56" t="s">
        <v>1435</v>
      </c>
      <c r="F77" s="169" t="s">
        <v>1410</v>
      </c>
      <c r="G77" s="143" t="s">
        <v>637</v>
      </c>
      <c r="H77" s="140" t="s">
        <v>604</v>
      </c>
      <c r="I77" s="141" t="s">
        <v>590</v>
      </c>
      <c r="J77" s="24">
        <v>5</v>
      </c>
      <c r="K77" s="70">
        <v>6</v>
      </c>
      <c r="L77" s="21" t="s">
        <v>1422</v>
      </c>
      <c r="M77" s="232">
        <v>412.88625000000002</v>
      </c>
      <c r="N77" s="231">
        <f t="shared" si="4"/>
        <v>495.46350000000001</v>
      </c>
      <c r="O77" s="231">
        <f t="shared" si="5"/>
        <v>2477.3175000000001</v>
      </c>
      <c r="P77" s="767">
        <f t="shared" si="6"/>
        <v>11395.6605</v>
      </c>
      <c r="Q77" s="137"/>
      <c r="R77" s="154">
        <f t="shared" si="7"/>
        <v>0</v>
      </c>
      <c r="S77" s="31"/>
      <c r="T77" s="31"/>
      <c r="U77" s="39">
        <v>24</v>
      </c>
      <c r="V77" s="39">
        <v>568.00800000000004</v>
      </c>
      <c r="W77" s="55">
        <v>768</v>
      </c>
      <c r="X77" s="879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</row>
    <row r="78" spans="1:44" s="9" customFormat="1" ht="40.35" customHeight="1">
      <c r="A78" s="704" t="s">
        <v>2055</v>
      </c>
      <c r="B78" s="156" t="s">
        <v>2061</v>
      </c>
      <c r="C78" s="169" t="s">
        <v>1424</v>
      </c>
      <c r="D78" s="169" t="s">
        <v>1401</v>
      </c>
      <c r="E78" s="56" t="s">
        <v>1435</v>
      </c>
      <c r="F78" s="169" t="s">
        <v>1410</v>
      </c>
      <c r="G78" s="143" t="s">
        <v>637</v>
      </c>
      <c r="H78" s="140" t="s">
        <v>604</v>
      </c>
      <c r="I78" s="141" t="s">
        <v>590</v>
      </c>
      <c r="J78" s="24">
        <v>5</v>
      </c>
      <c r="K78" s="70">
        <v>6</v>
      </c>
      <c r="L78" s="21" t="s">
        <v>1422</v>
      </c>
      <c r="M78" s="232">
        <v>412.88625000000002</v>
      </c>
      <c r="N78" s="231">
        <f t="shared" si="4"/>
        <v>495.46350000000001</v>
      </c>
      <c r="O78" s="231">
        <f t="shared" si="5"/>
        <v>2477.3175000000001</v>
      </c>
      <c r="P78" s="767">
        <f t="shared" si="6"/>
        <v>11395.6605</v>
      </c>
      <c r="Q78" s="137"/>
      <c r="R78" s="154">
        <f t="shared" si="7"/>
        <v>0</v>
      </c>
      <c r="S78" s="31"/>
      <c r="T78" s="31"/>
      <c r="U78" s="39">
        <v>24</v>
      </c>
      <c r="V78" s="39">
        <v>568.00800000000004</v>
      </c>
      <c r="W78" s="55">
        <v>768</v>
      </c>
      <c r="X78" s="879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</row>
    <row r="79" spans="1:44" s="9" customFormat="1" ht="40.35" customHeight="1">
      <c r="A79" s="704" t="s">
        <v>2062</v>
      </c>
      <c r="B79" s="156" t="s">
        <v>2063</v>
      </c>
      <c r="C79" s="169" t="s">
        <v>1424</v>
      </c>
      <c r="D79" s="169" t="s">
        <v>1401</v>
      </c>
      <c r="E79" s="56" t="s">
        <v>1435</v>
      </c>
      <c r="F79" s="169" t="s">
        <v>1410</v>
      </c>
      <c r="G79" s="143" t="s">
        <v>637</v>
      </c>
      <c r="H79" s="140" t="s">
        <v>604</v>
      </c>
      <c r="I79" s="141" t="s">
        <v>590</v>
      </c>
      <c r="J79" s="24">
        <v>5</v>
      </c>
      <c r="K79" s="70">
        <v>6</v>
      </c>
      <c r="L79" s="21" t="s">
        <v>1422</v>
      </c>
      <c r="M79" s="232">
        <v>412.88625000000002</v>
      </c>
      <c r="N79" s="231">
        <f t="shared" si="4"/>
        <v>495.46350000000001</v>
      </c>
      <c r="O79" s="231">
        <f t="shared" si="5"/>
        <v>2477.3175000000001</v>
      </c>
      <c r="P79" s="767">
        <f t="shared" si="6"/>
        <v>11395.6605</v>
      </c>
      <c r="Q79" s="137"/>
      <c r="R79" s="154">
        <f t="shared" si="7"/>
        <v>0</v>
      </c>
      <c r="S79" s="31"/>
      <c r="T79" s="31"/>
      <c r="U79" s="39">
        <v>24</v>
      </c>
      <c r="V79" s="39">
        <v>568.00800000000004</v>
      </c>
      <c r="W79" s="55">
        <v>768</v>
      </c>
      <c r="X79" s="879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</row>
    <row r="80" spans="1:44" s="9" customFormat="1" ht="40.35" customHeight="1">
      <c r="A80" s="704" t="s">
        <v>2064</v>
      </c>
      <c r="B80" s="156" t="s">
        <v>2065</v>
      </c>
      <c r="C80" s="169" t="s">
        <v>1424</v>
      </c>
      <c r="D80" s="169" t="s">
        <v>1401</v>
      </c>
      <c r="E80" s="56" t="s">
        <v>1435</v>
      </c>
      <c r="F80" s="169" t="s">
        <v>1410</v>
      </c>
      <c r="G80" s="143" t="s">
        <v>637</v>
      </c>
      <c r="H80" s="140" t="s">
        <v>604</v>
      </c>
      <c r="I80" s="141" t="s">
        <v>590</v>
      </c>
      <c r="J80" s="24">
        <v>5</v>
      </c>
      <c r="K80" s="70">
        <v>6</v>
      </c>
      <c r="L80" s="21" t="s">
        <v>1422</v>
      </c>
      <c r="M80" s="232">
        <v>412.88625000000002</v>
      </c>
      <c r="N80" s="231">
        <f t="shared" si="4"/>
        <v>495.46350000000001</v>
      </c>
      <c r="O80" s="231">
        <f t="shared" si="5"/>
        <v>2477.3175000000001</v>
      </c>
      <c r="P80" s="767">
        <f t="shared" si="6"/>
        <v>11395.6605</v>
      </c>
      <c r="Q80" s="137"/>
      <c r="R80" s="154">
        <f t="shared" si="7"/>
        <v>0</v>
      </c>
      <c r="S80" s="31"/>
      <c r="T80" s="31"/>
      <c r="U80" s="39">
        <v>24</v>
      </c>
      <c r="V80" s="39">
        <v>568.00800000000004</v>
      </c>
      <c r="W80" s="55">
        <v>768</v>
      </c>
      <c r="X80" s="879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</row>
    <row r="81" spans="1:44" s="9" customFormat="1" ht="40.35" customHeight="1">
      <c r="A81" s="704" t="s">
        <v>2056</v>
      </c>
      <c r="B81" s="156" t="s">
        <v>2066</v>
      </c>
      <c r="C81" s="169" t="s">
        <v>1424</v>
      </c>
      <c r="D81" s="169" t="s">
        <v>1401</v>
      </c>
      <c r="E81" s="56" t="s">
        <v>1435</v>
      </c>
      <c r="F81" s="169" t="s">
        <v>1410</v>
      </c>
      <c r="G81" s="143" t="s">
        <v>637</v>
      </c>
      <c r="H81" s="140" t="s">
        <v>604</v>
      </c>
      <c r="I81" s="141" t="s">
        <v>590</v>
      </c>
      <c r="J81" s="24">
        <v>5</v>
      </c>
      <c r="K81" s="70">
        <v>6</v>
      </c>
      <c r="L81" s="21" t="s">
        <v>1422</v>
      </c>
      <c r="M81" s="232">
        <v>412.88625000000002</v>
      </c>
      <c r="N81" s="231">
        <f t="shared" si="4"/>
        <v>495.46350000000001</v>
      </c>
      <c r="O81" s="231">
        <f t="shared" si="5"/>
        <v>2477.3175000000001</v>
      </c>
      <c r="P81" s="767">
        <f t="shared" si="6"/>
        <v>11395.6605</v>
      </c>
      <c r="Q81" s="137"/>
      <c r="R81" s="154">
        <f t="shared" si="7"/>
        <v>0</v>
      </c>
      <c r="S81" s="31"/>
      <c r="T81" s="31"/>
      <c r="U81" s="39">
        <v>24</v>
      </c>
      <c r="V81" s="39">
        <v>568.00800000000004</v>
      </c>
      <c r="W81" s="55">
        <v>768</v>
      </c>
      <c r="X81" s="879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</row>
    <row r="82" spans="1:44" s="9" customFormat="1" ht="40.35" customHeight="1">
      <c r="A82" s="704" t="s">
        <v>2067</v>
      </c>
      <c r="B82" s="156" t="s">
        <v>2068</v>
      </c>
      <c r="C82" s="169" t="s">
        <v>1424</v>
      </c>
      <c r="D82" s="169" t="s">
        <v>1401</v>
      </c>
      <c r="E82" s="56" t="s">
        <v>1435</v>
      </c>
      <c r="F82" s="169" t="s">
        <v>1410</v>
      </c>
      <c r="G82" s="143" t="s">
        <v>637</v>
      </c>
      <c r="H82" s="140" t="s">
        <v>604</v>
      </c>
      <c r="I82" s="141" t="s">
        <v>590</v>
      </c>
      <c r="J82" s="24">
        <v>5</v>
      </c>
      <c r="K82" s="70">
        <v>6</v>
      </c>
      <c r="L82" s="21" t="s">
        <v>1422</v>
      </c>
      <c r="M82" s="232">
        <v>412.88625000000002</v>
      </c>
      <c r="N82" s="231">
        <f t="shared" si="4"/>
        <v>495.46350000000001</v>
      </c>
      <c r="O82" s="231">
        <f t="shared" si="5"/>
        <v>2477.3175000000001</v>
      </c>
      <c r="P82" s="767">
        <f t="shared" si="6"/>
        <v>11395.6605</v>
      </c>
      <c r="Q82" s="137"/>
      <c r="R82" s="154">
        <f t="shared" si="7"/>
        <v>0</v>
      </c>
      <c r="S82" s="31"/>
      <c r="T82" s="31"/>
      <c r="U82" s="39">
        <v>24</v>
      </c>
      <c r="V82" s="39">
        <v>568.00800000000004</v>
      </c>
      <c r="W82" s="55">
        <v>768</v>
      </c>
      <c r="X82" s="879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</row>
    <row r="83" spans="1:44" s="9" customFormat="1" ht="40.35" customHeight="1">
      <c r="A83" s="704" t="s">
        <v>2057</v>
      </c>
      <c r="B83" s="156" t="s">
        <v>2070</v>
      </c>
      <c r="C83" s="169" t="s">
        <v>1424</v>
      </c>
      <c r="D83" s="169" t="s">
        <v>1401</v>
      </c>
      <c r="E83" s="56" t="s">
        <v>1435</v>
      </c>
      <c r="F83" s="169" t="s">
        <v>1410</v>
      </c>
      <c r="G83" s="143" t="s">
        <v>637</v>
      </c>
      <c r="H83" s="140" t="s">
        <v>604</v>
      </c>
      <c r="I83" s="141" t="s">
        <v>590</v>
      </c>
      <c r="J83" s="24">
        <v>5</v>
      </c>
      <c r="K83" s="70">
        <v>6</v>
      </c>
      <c r="L83" s="21" t="s">
        <v>1422</v>
      </c>
      <c r="M83" s="232">
        <v>412.88625000000002</v>
      </c>
      <c r="N83" s="231">
        <f t="shared" si="4"/>
        <v>495.46350000000001</v>
      </c>
      <c r="O83" s="231">
        <f t="shared" si="5"/>
        <v>2477.3175000000001</v>
      </c>
      <c r="P83" s="767">
        <f t="shared" si="6"/>
        <v>11395.6605</v>
      </c>
      <c r="Q83" s="137"/>
      <c r="R83" s="154">
        <f t="shared" si="7"/>
        <v>0</v>
      </c>
      <c r="S83" s="31"/>
      <c r="T83" s="31"/>
      <c r="U83" s="39">
        <v>24</v>
      </c>
      <c r="V83" s="39">
        <v>568.00800000000004</v>
      </c>
      <c r="W83" s="55">
        <v>768</v>
      </c>
      <c r="X83" s="879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</row>
    <row r="84" spans="1:44" s="9" customFormat="1" ht="40.35" customHeight="1">
      <c r="A84" s="704" t="s">
        <v>2069</v>
      </c>
      <c r="B84" s="156" t="s">
        <v>2071</v>
      </c>
      <c r="C84" s="169" t="s">
        <v>1424</v>
      </c>
      <c r="D84" s="169" t="s">
        <v>1401</v>
      </c>
      <c r="E84" s="56" t="s">
        <v>1435</v>
      </c>
      <c r="F84" s="169" t="s">
        <v>1410</v>
      </c>
      <c r="G84" s="143" t="s">
        <v>637</v>
      </c>
      <c r="H84" s="140" t="s">
        <v>604</v>
      </c>
      <c r="I84" s="141" t="s">
        <v>590</v>
      </c>
      <c r="J84" s="24">
        <v>5</v>
      </c>
      <c r="K84" s="70">
        <v>6</v>
      </c>
      <c r="L84" s="21" t="s">
        <v>1422</v>
      </c>
      <c r="M84" s="232">
        <v>412.88625000000002</v>
      </c>
      <c r="N84" s="231">
        <f t="shared" si="4"/>
        <v>495.46350000000001</v>
      </c>
      <c r="O84" s="231">
        <f t="shared" si="5"/>
        <v>2477.3175000000001</v>
      </c>
      <c r="P84" s="767">
        <f t="shared" si="6"/>
        <v>11395.6605</v>
      </c>
      <c r="Q84" s="137"/>
      <c r="R84" s="154">
        <f t="shared" si="7"/>
        <v>0</v>
      </c>
      <c r="S84" s="31"/>
      <c r="T84" s="31"/>
      <c r="U84" s="39">
        <v>24</v>
      </c>
      <c r="V84" s="39">
        <v>568.00800000000004</v>
      </c>
      <c r="W84" s="55">
        <v>768</v>
      </c>
      <c r="X84" s="879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</row>
    <row r="85" spans="1:44" s="9" customFormat="1" ht="40.35" customHeight="1">
      <c r="A85" s="704" t="s">
        <v>2073</v>
      </c>
      <c r="B85" s="156" t="s">
        <v>2072</v>
      </c>
      <c r="C85" s="169" t="s">
        <v>1424</v>
      </c>
      <c r="D85" s="169" t="s">
        <v>1401</v>
      </c>
      <c r="E85" s="56" t="s">
        <v>1435</v>
      </c>
      <c r="F85" s="169" t="s">
        <v>1410</v>
      </c>
      <c r="G85" s="143" t="s">
        <v>637</v>
      </c>
      <c r="H85" s="140" t="s">
        <v>604</v>
      </c>
      <c r="I85" s="141" t="s">
        <v>590</v>
      </c>
      <c r="J85" s="24">
        <v>5</v>
      </c>
      <c r="K85" s="70">
        <v>6</v>
      </c>
      <c r="L85" s="21" t="s">
        <v>1422</v>
      </c>
      <c r="M85" s="232">
        <v>412.88625000000002</v>
      </c>
      <c r="N85" s="231">
        <f t="shared" si="4"/>
        <v>495.46350000000001</v>
      </c>
      <c r="O85" s="231">
        <f t="shared" si="5"/>
        <v>2477.3175000000001</v>
      </c>
      <c r="P85" s="767">
        <f t="shared" si="6"/>
        <v>11395.6605</v>
      </c>
      <c r="Q85" s="137"/>
      <c r="R85" s="154">
        <f t="shared" si="7"/>
        <v>0</v>
      </c>
      <c r="S85" s="31"/>
      <c r="T85" s="31"/>
      <c r="U85" s="39">
        <v>24</v>
      </c>
      <c r="V85" s="39">
        <v>568.00800000000004</v>
      </c>
      <c r="W85" s="55">
        <v>768</v>
      </c>
      <c r="X85" s="879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</row>
    <row r="86" spans="1:44" s="9" customFormat="1" ht="40.35" customHeight="1">
      <c r="A86" s="704" t="s">
        <v>2074</v>
      </c>
      <c r="B86" s="156" t="s">
        <v>2075</v>
      </c>
      <c r="C86" s="169" t="s">
        <v>1424</v>
      </c>
      <c r="D86" s="169" t="s">
        <v>1401</v>
      </c>
      <c r="E86" s="56" t="s">
        <v>1435</v>
      </c>
      <c r="F86" s="169" t="s">
        <v>1410</v>
      </c>
      <c r="G86" s="143" t="s">
        <v>637</v>
      </c>
      <c r="H86" s="140" t="s">
        <v>604</v>
      </c>
      <c r="I86" s="141" t="s">
        <v>590</v>
      </c>
      <c r="J86" s="24">
        <v>5</v>
      </c>
      <c r="K86" s="70">
        <v>6</v>
      </c>
      <c r="L86" s="21" t="s">
        <v>1422</v>
      </c>
      <c r="M86" s="232">
        <v>412.88625000000002</v>
      </c>
      <c r="N86" s="231">
        <f t="shared" si="4"/>
        <v>495.46350000000001</v>
      </c>
      <c r="O86" s="231">
        <f t="shared" si="5"/>
        <v>2477.3175000000001</v>
      </c>
      <c r="P86" s="767">
        <f t="shared" si="6"/>
        <v>11395.6605</v>
      </c>
      <c r="Q86" s="137"/>
      <c r="R86" s="154">
        <f t="shared" si="7"/>
        <v>0</v>
      </c>
      <c r="S86" s="31"/>
      <c r="T86" s="31"/>
      <c r="U86" s="39">
        <v>24</v>
      </c>
      <c r="V86" s="39">
        <v>568.00800000000004</v>
      </c>
      <c r="W86" s="55">
        <v>768</v>
      </c>
      <c r="X86" s="879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</row>
    <row r="87" spans="1:44" s="9" customFormat="1" ht="40.35" customHeight="1">
      <c r="A87" s="704" t="s">
        <v>2076</v>
      </c>
      <c r="B87" s="156" t="s">
        <v>2077</v>
      </c>
      <c r="C87" s="169" t="s">
        <v>1424</v>
      </c>
      <c r="D87" s="169" t="s">
        <v>1401</v>
      </c>
      <c r="E87" s="56" t="s">
        <v>1435</v>
      </c>
      <c r="F87" s="169" t="s">
        <v>1410</v>
      </c>
      <c r="G87" s="143" t="s">
        <v>637</v>
      </c>
      <c r="H87" s="140" t="s">
        <v>604</v>
      </c>
      <c r="I87" s="141" t="s">
        <v>590</v>
      </c>
      <c r="J87" s="24">
        <v>5</v>
      </c>
      <c r="K87" s="70">
        <v>6</v>
      </c>
      <c r="L87" s="21" t="s">
        <v>1422</v>
      </c>
      <c r="M87" s="232">
        <v>412.88625000000002</v>
      </c>
      <c r="N87" s="231">
        <f t="shared" si="4"/>
        <v>495.46350000000001</v>
      </c>
      <c r="O87" s="231">
        <f t="shared" si="5"/>
        <v>2477.3175000000001</v>
      </c>
      <c r="P87" s="767">
        <f t="shared" si="6"/>
        <v>11395.6605</v>
      </c>
      <c r="Q87" s="137"/>
      <c r="R87" s="154">
        <f t="shared" si="7"/>
        <v>0</v>
      </c>
      <c r="S87" s="31"/>
      <c r="T87" s="31"/>
      <c r="U87" s="39">
        <v>24</v>
      </c>
      <c r="V87" s="39">
        <v>568.00800000000004</v>
      </c>
      <c r="W87" s="55">
        <v>768</v>
      </c>
      <c r="X87" s="879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</row>
    <row r="88" spans="1:44" s="9" customFormat="1" ht="40.35" customHeight="1">
      <c r="A88" s="704" t="s">
        <v>2078</v>
      </c>
      <c r="B88" s="156" t="s">
        <v>2079</v>
      </c>
      <c r="C88" s="169" t="s">
        <v>1424</v>
      </c>
      <c r="D88" s="169" t="s">
        <v>1401</v>
      </c>
      <c r="E88" s="56" t="s">
        <v>1435</v>
      </c>
      <c r="F88" s="169" t="s">
        <v>1410</v>
      </c>
      <c r="G88" s="143" t="s">
        <v>637</v>
      </c>
      <c r="H88" s="140" t="s">
        <v>604</v>
      </c>
      <c r="I88" s="141" t="s">
        <v>590</v>
      </c>
      <c r="J88" s="24">
        <v>5</v>
      </c>
      <c r="K88" s="70">
        <v>6</v>
      </c>
      <c r="L88" s="21" t="s">
        <v>1422</v>
      </c>
      <c r="M88" s="232">
        <v>412.88625000000002</v>
      </c>
      <c r="N88" s="231">
        <f t="shared" si="4"/>
        <v>495.46350000000001</v>
      </c>
      <c r="O88" s="231">
        <f t="shared" si="5"/>
        <v>2477.3175000000001</v>
      </c>
      <c r="P88" s="767">
        <f t="shared" si="6"/>
        <v>11395.6605</v>
      </c>
      <c r="Q88" s="137"/>
      <c r="R88" s="154">
        <f t="shared" si="7"/>
        <v>0</v>
      </c>
      <c r="S88" s="31"/>
      <c r="T88" s="31"/>
      <c r="U88" s="39">
        <v>24</v>
      </c>
      <c r="V88" s="39">
        <v>568.00800000000004</v>
      </c>
      <c r="W88" s="55">
        <v>768</v>
      </c>
      <c r="X88" s="879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</row>
    <row r="89" spans="1:44" s="9" customFormat="1" ht="40.35" customHeight="1">
      <c r="A89" s="704" t="s">
        <v>2080</v>
      </c>
      <c r="B89" s="156" t="s">
        <v>2081</v>
      </c>
      <c r="C89" s="169" t="s">
        <v>1424</v>
      </c>
      <c r="D89" s="169" t="s">
        <v>1401</v>
      </c>
      <c r="E89" s="56" t="s">
        <v>1435</v>
      </c>
      <c r="F89" s="169" t="s">
        <v>1410</v>
      </c>
      <c r="G89" s="143" t="s">
        <v>637</v>
      </c>
      <c r="H89" s="140" t="s">
        <v>604</v>
      </c>
      <c r="I89" s="141" t="s">
        <v>590</v>
      </c>
      <c r="J89" s="24">
        <v>5</v>
      </c>
      <c r="K89" s="70">
        <v>6</v>
      </c>
      <c r="L89" s="21" t="s">
        <v>1422</v>
      </c>
      <c r="M89" s="232">
        <v>412.88625000000002</v>
      </c>
      <c r="N89" s="231">
        <f t="shared" si="4"/>
        <v>495.46350000000001</v>
      </c>
      <c r="O89" s="231">
        <f t="shared" si="5"/>
        <v>2477.3175000000001</v>
      </c>
      <c r="P89" s="767">
        <f t="shared" si="6"/>
        <v>11395.6605</v>
      </c>
      <c r="Q89" s="137"/>
      <c r="R89" s="154">
        <f t="shared" si="7"/>
        <v>0</v>
      </c>
      <c r="S89" s="31"/>
      <c r="T89" s="31"/>
      <c r="U89" s="39">
        <v>24</v>
      </c>
      <c r="V89" s="39">
        <v>568.00800000000004</v>
      </c>
      <c r="W89" s="55">
        <v>768</v>
      </c>
      <c r="X89" s="879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</row>
    <row r="90" spans="1:44" s="9" customFormat="1" ht="40.35" customHeight="1">
      <c r="A90" s="704" t="s">
        <v>2083</v>
      </c>
      <c r="B90" s="156" t="s">
        <v>2082</v>
      </c>
      <c r="C90" s="169" t="s">
        <v>1424</v>
      </c>
      <c r="D90" s="169" t="s">
        <v>1401</v>
      </c>
      <c r="E90" s="56" t="s">
        <v>1435</v>
      </c>
      <c r="F90" s="169" t="s">
        <v>1410</v>
      </c>
      <c r="G90" s="143" t="s">
        <v>637</v>
      </c>
      <c r="H90" s="140" t="s">
        <v>604</v>
      </c>
      <c r="I90" s="141" t="s">
        <v>590</v>
      </c>
      <c r="J90" s="24">
        <v>5</v>
      </c>
      <c r="K90" s="70">
        <v>6</v>
      </c>
      <c r="L90" s="21" t="s">
        <v>1422</v>
      </c>
      <c r="M90" s="232">
        <v>412.88625000000002</v>
      </c>
      <c r="N90" s="231">
        <f t="shared" si="4"/>
        <v>495.46350000000001</v>
      </c>
      <c r="O90" s="231">
        <f t="shared" si="5"/>
        <v>2477.3175000000001</v>
      </c>
      <c r="P90" s="767">
        <f t="shared" si="6"/>
        <v>11395.6605</v>
      </c>
      <c r="Q90" s="137"/>
      <c r="R90" s="154">
        <f t="shared" si="7"/>
        <v>0</v>
      </c>
      <c r="S90" s="31"/>
      <c r="T90" s="31"/>
      <c r="U90" s="39">
        <v>24</v>
      </c>
      <c r="V90" s="39">
        <v>568.00800000000004</v>
      </c>
      <c r="W90" s="55">
        <v>768</v>
      </c>
      <c r="X90" s="879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</row>
    <row r="91" spans="1:44" s="9" customFormat="1" ht="40.35" customHeight="1">
      <c r="A91" s="704" t="s">
        <v>2085</v>
      </c>
      <c r="B91" s="156" t="s">
        <v>2084</v>
      </c>
      <c r="C91" s="169" t="s">
        <v>1424</v>
      </c>
      <c r="D91" s="169" t="s">
        <v>1401</v>
      </c>
      <c r="E91" s="56" t="s">
        <v>1435</v>
      </c>
      <c r="F91" s="169" t="s">
        <v>1410</v>
      </c>
      <c r="G91" s="143" t="s">
        <v>637</v>
      </c>
      <c r="H91" s="140" t="s">
        <v>604</v>
      </c>
      <c r="I91" s="141" t="s">
        <v>590</v>
      </c>
      <c r="J91" s="24">
        <v>5</v>
      </c>
      <c r="K91" s="70">
        <v>6</v>
      </c>
      <c r="L91" s="21" t="s">
        <v>1422</v>
      </c>
      <c r="M91" s="232">
        <v>412.88625000000002</v>
      </c>
      <c r="N91" s="231">
        <f t="shared" si="4"/>
        <v>495.46350000000001</v>
      </c>
      <c r="O91" s="231">
        <f t="shared" si="5"/>
        <v>2477.3175000000001</v>
      </c>
      <c r="P91" s="767">
        <f t="shared" si="6"/>
        <v>11395.6605</v>
      </c>
      <c r="Q91" s="137"/>
      <c r="R91" s="154">
        <f t="shared" si="7"/>
        <v>0</v>
      </c>
      <c r="S91" s="31"/>
      <c r="T91" s="31"/>
      <c r="U91" s="39">
        <v>24</v>
      </c>
      <c r="V91" s="39">
        <v>568.00800000000004</v>
      </c>
      <c r="W91" s="55">
        <v>768</v>
      </c>
      <c r="X91" s="879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</row>
    <row r="92" spans="1:44" s="9" customFormat="1" ht="40.35" customHeight="1">
      <c r="A92" s="704" t="s">
        <v>2087</v>
      </c>
      <c r="B92" s="156" t="s">
        <v>2086</v>
      </c>
      <c r="C92" s="169" t="s">
        <v>1424</v>
      </c>
      <c r="D92" s="169" t="s">
        <v>1401</v>
      </c>
      <c r="E92" s="56" t="s">
        <v>1435</v>
      </c>
      <c r="F92" s="169" t="s">
        <v>1410</v>
      </c>
      <c r="G92" s="143" t="s">
        <v>637</v>
      </c>
      <c r="H92" s="140" t="s">
        <v>604</v>
      </c>
      <c r="I92" s="141" t="s">
        <v>590</v>
      </c>
      <c r="J92" s="24">
        <v>5</v>
      </c>
      <c r="K92" s="70">
        <v>6</v>
      </c>
      <c r="L92" s="21" t="s">
        <v>1422</v>
      </c>
      <c r="M92" s="232">
        <v>412.88625000000002</v>
      </c>
      <c r="N92" s="231">
        <f t="shared" si="4"/>
        <v>495.46350000000001</v>
      </c>
      <c r="O92" s="231">
        <f t="shared" si="5"/>
        <v>2477.3175000000001</v>
      </c>
      <c r="P92" s="767">
        <f t="shared" si="6"/>
        <v>11395.6605</v>
      </c>
      <c r="Q92" s="137"/>
      <c r="R92" s="154">
        <f t="shared" si="7"/>
        <v>0</v>
      </c>
      <c r="S92" s="31"/>
      <c r="T92" s="31"/>
      <c r="U92" s="39">
        <v>24</v>
      </c>
      <c r="V92" s="39">
        <v>568.00800000000004</v>
      </c>
      <c r="W92" s="55">
        <v>768</v>
      </c>
      <c r="X92" s="879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</row>
    <row r="93" spans="1:44" s="9" customFormat="1" ht="40.35" customHeight="1">
      <c r="A93" s="704" t="s">
        <v>2089</v>
      </c>
      <c r="B93" s="156" t="s">
        <v>2088</v>
      </c>
      <c r="C93" s="169" t="s">
        <v>1424</v>
      </c>
      <c r="D93" s="169" t="s">
        <v>1401</v>
      </c>
      <c r="E93" s="56" t="s">
        <v>1435</v>
      </c>
      <c r="F93" s="169" t="s">
        <v>1410</v>
      </c>
      <c r="G93" s="143" t="s">
        <v>637</v>
      </c>
      <c r="H93" s="140" t="s">
        <v>604</v>
      </c>
      <c r="I93" s="141" t="s">
        <v>590</v>
      </c>
      <c r="J93" s="24">
        <v>5</v>
      </c>
      <c r="K93" s="70">
        <v>6</v>
      </c>
      <c r="L93" s="21" t="s">
        <v>1422</v>
      </c>
      <c r="M93" s="232">
        <v>412.88625000000002</v>
      </c>
      <c r="N93" s="231">
        <f t="shared" si="4"/>
        <v>495.46350000000001</v>
      </c>
      <c r="O93" s="231">
        <f t="shared" si="5"/>
        <v>2477.3175000000001</v>
      </c>
      <c r="P93" s="767">
        <f t="shared" si="6"/>
        <v>11395.6605</v>
      </c>
      <c r="Q93" s="137"/>
      <c r="R93" s="154">
        <f t="shared" si="7"/>
        <v>0</v>
      </c>
      <c r="S93" s="31"/>
      <c r="T93" s="31"/>
      <c r="U93" s="39">
        <v>24</v>
      </c>
      <c r="V93" s="39">
        <v>568.00800000000004</v>
      </c>
      <c r="W93" s="55">
        <v>768</v>
      </c>
      <c r="X93" s="879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</row>
    <row r="94" spans="1:44" s="9" customFormat="1" ht="40.35" customHeight="1">
      <c r="A94" s="704" t="s">
        <v>2091</v>
      </c>
      <c r="B94" s="156" t="s">
        <v>2090</v>
      </c>
      <c r="C94" s="169" t="s">
        <v>1424</v>
      </c>
      <c r="D94" s="169" t="s">
        <v>1401</v>
      </c>
      <c r="E94" s="56" t="s">
        <v>1435</v>
      </c>
      <c r="F94" s="169" t="s">
        <v>1410</v>
      </c>
      <c r="G94" s="143" t="s">
        <v>637</v>
      </c>
      <c r="H94" s="140" t="s">
        <v>604</v>
      </c>
      <c r="I94" s="141" t="s">
        <v>590</v>
      </c>
      <c r="J94" s="24">
        <v>5</v>
      </c>
      <c r="K94" s="70">
        <v>6</v>
      </c>
      <c r="L94" s="21" t="s">
        <v>1422</v>
      </c>
      <c r="M94" s="232">
        <v>412.88625000000002</v>
      </c>
      <c r="N94" s="231">
        <f t="shared" si="4"/>
        <v>495.46350000000001</v>
      </c>
      <c r="O94" s="231">
        <f t="shared" si="5"/>
        <v>2477.3175000000001</v>
      </c>
      <c r="P94" s="767">
        <f t="shared" si="6"/>
        <v>11395.6605</v>
      </c>
      <c r="Q94" s="137"/>
      <c r="R94" s="154">
        <f t="shared" si="7"/>
        <v>0</v>
      </c>
      <c r="S94" s="31"/>
      <c r="T94" s="31"/>
      <c r="U94" s="39">
        <v>24</v>
      </c>
      <c r="V94" s="39">
        <v>568.00800000000004</v>
      </c>
      <c r="W94" s="55">
        <v>768</v>
      </c>
      <c r="X94" s="879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</row>
    <row r="95" spans="1:44" s="9" customFormat="1" ht="40.35" customHeight="1">
      <c r="A95" s="704" t="s">
        <v>2093</v>
      </c>
      <c r="B95" s="156" t="s">
        <v>2092</v>
      </c>
      <c r="C95" s="169" t="s">
        <v>1424</v>
      </c>
      <c r="D95" s="169" t="s">
        <v>1401</v>
      </c>
      <c r="E95" s="56" t="s">
        <v>1435</v>
      </c>
      <c r="F95" s="169" t="s">
        <v>1410</v>
      </c>
      <c r="G95" s="143" t="s">
        <v>637</v>
      </c>
      <c r="H95" s="140" t="s">
        <v>604</v>
      </c>
      <c r="I95" s="141" t="s">
        <v>590</v>
      </c>
      <c r="J95" s="24">
        <v>5</v>
      </c>
      <c r="K95" s="70">
        <v>6</v>
      </c>
      <c r="L95" s="21" t="s">
        <v>1422</v>
      </c>
      <c r="M95" s="232">
        <v>412.88625000000002</v>
      </c>
      <c r="N95" s="231">
        <f t="shared" si="4"/>
        <v>495.46350000000001</v>
      </c>
      <c r="O95" s="231">
        <f t="shared" si="5"/>
        <v>2477.3175000000001</v>
      </c>
      <c r="P95" s="767">
        <f t="shared" si="6"/>
        <v>11395.6605</v>
      </c>
      <c r="Q95" s="137"/>
      <c r="R95" s="154">
        <f t="shared" si="7"/>
        <v>0</v>
      </c>
      <c r="S95" s="31"/>
      <c r="T95" s="31"/>
      <c r="U95" s="39">
        <v>24</v>
      </c>
      <c r="V95" s="39">
        <v>568.00800000000004</v>
      </c>
      <c r="W95" s="55">
        <v>768</v>
      </c>
      <c r="X95" s="879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</row>
    <row r="96" spans="1:44" s="9" customFormat="1" ht="40.35" customHeight="1">
      <c r="A96" s="704" t="s">
        <v>2095</v>
      </c>
      <c r="B96" s="156" t="s">
        <v>2094</v>
      </c>
      <c r="C96" s="169" t="s">
        <v>1424</v>
      </c>
      <c r="D96" s="169" t="s">
        <v>1401</v>
      </c>
      <c r="E96" s="56" t="s">
        <v>1435</v>
      </c>
      <c r="F96" s="169" t="s">
        <v>1410</v>
      </c>
      <c r="G96" s="143" t="s">
        <v>637</v>
      </c>
      <c r="H96" s="140" t="s">
        <v>604</v>
      </c>
      <c r="I96" s="141" t="s">
        <v>590</v>
      </c>
      <c r="J96" s="24">
        <v>5</v>
      </c>
      <c r="K96" s="70">
        <v>6</v>
      </c>
      <c r="L96" s="21" t="s">
        <v>1422</v>
      </c>
      <c r="M96" s="232">
        <v>412.88625000000002</v>
      </c>
      <c r="N96" s="231">
        <f t="shared" si="4"/>
        <v>495.46350000000001</v>
      </c>
      <c r="O96" s="231">
        <f t="shared" si="5"/>
        <v>2477.3175000000001</v>
      </c>
      <c r="P96" s="767">
        <f t="shared" si="6"/>
        <v>11395.6605</v>
      </c>
      <c r="Q96" s="137"/>
      <c r="R96" s="154">
        <f t="shared" si="7"/>
        <v>0</v>
      </c>
      <c r="S96" s="31"/>
      <c r="T96" s="31"/>
      <c r="U96" s="39">
        <v>24</v>
      </c>
      <c r="V96" s="39">
        <v>568.00800000000004</v>
      </c>
      <c r="W96" s="55">
        <v>768</v>
      </c>
      <c r="X96" s="879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</row>
    <row r="97" spans="1:44" s="9" customFormat="1" ht="40.35" customHeight="1">
      <c r="A97" s="704" t="s">
        <v>2097</v>
      </c>
      <c r="B97" s="156" t="s">
        <v>2096</v>
      </c>
      <c r="C97" s="169" t="s">
        <v>1424</v>
      </c>
      <c r="D97" s="169" t="s">
        <v>1401</v>
      </c>
      <c r="E97" s="56" t="s">
        <v>1435</v>
      </c>
      <c r="F97" s="169" t="s">
        <v>1410</v>
      </c>
      <c r="G97" s="143" t="s">
        <v>637</v>
      </c>
      <c r="H97" s="140" t="s">
        <v>604</v>
      </c>
      <c r="I97" s="141" t="s">
        <v>590</v>
      </c>
      <c r="J97" s="24">
        <v>5</v>
      </c>
      <c r="K97" s="70">
        <v>6</v>
      </c>
      <c r="L97" s="21" t="s">
        <v>1422</v>
      </c>
      <c r="M97" s="232">
        <v>412.88625000000002</v>
      </c>
      <c r="N97" s="231">
        <f t="shared" si="4"/>
        <v>495.46350000000001</v>
      </c>
      <c r="O97" s="231">
        <f t="shared" si="5"/>
        <v>2477.3175000000001</v>
      </c>
      <c r="P97" s="767">
        <f t="shared" si="6"/>
        <v>11395.6605</v>
      </c>
      <c r="Q97" s="137"/>
      <c r="R97" s="154">
        <f t="shared" si="7"/>
        <v>0</v>
      </c>
      <c r="S97" s="31"/>
      <c r="T97" s="31"/>
      <c r="U97" s="39">
        <v>24</v>
      </c>
      <c r="V97" s="39">
        <v>568.00800000000004</v>
      </c>
      <c r="W97" s="55">
        <v>768</v>
      </c>
      <c r="X97" s="879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</row>
    <row r="98" spans="1:44" s="9" customFormat="1" ht="40.35" customHeight="1">
      <c r="A98" s="704" t="s">
        <v>2099</v>
      </c>
      <c r="B98" s="156" t="s">
        <v>2098</v>
      </c>
      <c r="C98" s="169" t="s">
        <v>1424</v>
      </c>
      <c r="D98" s="169" t="s">
        <v>1401</v>
      </c>
      <c r="E98" s="56" t="s">
        <v>1435</v>
      </c>
      <c r="F98" s="169" t="s">
        <v>1410</v>
      </c>
      <c r="G98" s="143" t="s">
        <v>637</v>
      </c>
      <c r="H98" s="140" t="s">
        <v>604</v>
      </c>
      <c r="I98" s="141" t="s">
        <v>590</v>
      </c>
      <c r="J98" s="24">
        <v>5</v>
      </c>
      <c r="K98" s="70">
        <v>6</v>
      </c>
      <c r="L98" s="21" t="s">
        <v>1422</v>
      </c>
      <c r="M98" s="232">
        <v>412.88625000000002</v>
      </c>
      <c r="N98" s="231">
        <f t="shared" si="4"/>
        <v>495.46350000000001</v>
      </c>
      <c r="O98" s="231">
        <f t="shared" si="5"/>
        <v>2477.3175000000001</v>
      </c>
      <c r="P98" s="767">
        <f t="shared" si="6"/>
        <v>11395.6605</v>
      </c>
      <c r="Q98" s="137"/>
      <c r="R98" s="154">
        <f t="shared" si="7"/>
        <v>0</v>
      </c>
      <c r="S98" s="31"/>
      <c r="T98" s="31"/>
      <c r="U98" s="39">
        <v>24</v>
      </c>
      <c r="V98" s="39">
        <v>568.00800000000004</v>
      </c>
      <c r="W98" s="55">
        <v>768</v>
      </c>
      <c r="X98" s="879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</row>
    <row r="99" spans="1:44" s="9" customFormat="1" ht="40.35" customHeight="1">
      <c r="A99" s="704" t="s">
        <v>2101</v>
      </c>
      <c r="B99" s="156" t="s">
        <v>2100</v>
      </c>
      <c r="C99" s="169" t="s">
        <v>1424</v>
      </c>
      <c r="D99" s="169" t="s">
        <v>1401</v>
      </c>
      <c r="E99" s="56" t="s">
        <v>1435</v>
      </c>
      <c r="F99" s="169" t="s">
        <v>1410</v>
      </c>
      <c r="G99" s="143" t="s">
        <v>637</v>
      </c>
      <c r="H99" s="140" t="s">
        <v>604</v>
      </c>
      <c r="I99" s="141" t="s">
        <v>590</v>
      </c>
      <c r="J99" s="24">
        <v>5</v>
      </c>
      <c r="K99" s="70">
        <v>6</v>
      </c>
      <c r="L99" s="21" t="s">
        <v>1422</v>
      </c>
      <c r="M99" s="232">
        <v>412.88625000000002</v>
      </c>
      <c r="N99" s="231">
        <f t="shared" si="4"/>
        <v>495.46350000000001</v>
      </c>
      <c r="O99" s="231">
        <f t="shared" si="5"/>
        <v>2477.3175000000001</v>
      </c>
      <c r="P99" s="767">
        <f t="shared" si="6"/>
        <v>11395.6605</v>
      </c>
      <c r="Q99" s="137"/>
      <c r="R99" s="154">
        <f t="shared" si="7"/>
        <v>0</v>
      </c>
      <c r="S99" s="31"/>
      <c r="T99" s="31"/>
      <c r="U99" s="39">
        <v>24</v>
      </c>
      <c r="V99" s="39">
        <v>568.00800000000004</v>
      </c>
      <c r="W99" s="55">
        <v>768</v>
      </c>
      <c r="X99" s="880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</row>
    <row r="100" spans="1:44" s="9" customFormat="1" ht="53.25" customHeight="1">
      <c r="A100" s="704" t="s">
        <v>952</v>
      </c>
      <c r="B100" s="156" t="s">
        <v>365</v>
      </c>
      <c r="C100" s="162" t="s">
        <v>1424</v>
      </c>
      <c r="D100" s="159" t="s">
        <v>1401</v>
      </c>
      <c r="E100" s="23" t="s">
        <v>1435</v>
      </c>
      <c r="F100" s="159" t="s">
        <v>1410</v>
      </c>
      <c r="G100" s="139">
        <v>25</v>
      </c>
      <c r="H100" s="140" t="s">
        <v>604</v>
      </c>
      <c r="I100" s="141" t="s">
        <v>590</v>
      </c>
      <c r="J100" s="24">
        <v>4</v>
      </c>
      <c r="K100" s="27">
        <v>5.5</v>
      </c>
      <c r="L100" s="18" t="s">
        <v>1422</v>
      </c>
      <c r="M100" s="232">
        <v>341.76869999999997</v>
      </c>
      <c r="N100" s="231">
        <f t="shared" si="4"/>
        <v>410.12243999999993</v>
      </c>
      <c r="O100" s="231">
        <f t="shared" si="5"/>
        <v>1640.4897599999997</v>
      </c>
      <c r="P100" s="767">
        <f t="shared" si="6"/>
        <v>10253.060999999998</v>
      </c>
      <c r="Q100" s="137"/>
      <c r="R100" s="154">
        <f t="shared" si="7"/>
        <v>0</v>
      </c>
      <c r="S100" s="31"/>
      <c r="T100" s="31"/>
      <c r="U100" s="39">
        <v>24</v>
      </c>
      <c r="V100" s="39">
        <v>616.20000000000005</v>
      </c>
      <c r="W100" s="55">
        <v>696</v>
      </c>
      <c r="X100" s="851" t="s">
        <v>974</v>
      </c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</row>
    <row r="101" spans="1:44" s="9" customFormat="1" ht="53.25" customHeight="1">
      <c r="A101" s="704" t="s">
        <v>366</v>
      </c>
      <c r="B101" s="156" t="s">
        <v>1106</v>
      </c>
      <c r="C101" s="162" t="s">
        <v>1424</v>
      </c>
      <c r="D101" s="159" t="s">
        <v>1401</v>
      </c>
      <c r="E101" s="23" t="s">
        <v>1435</v>
      </c>
      <c r="F101" s="159" t="s">
        <v>1410</v>
      </c>
      <c r="G101" s="139">
        <v>25</v>
      </c>
      <c r="H101" s="140" t="s">
        <v>604</v>
      </c>
      <c r="I101" s="141" t="s">
        <v>590</v>
      </c>
      <c r="J101" s="24">
        <v>4</v>
      </c>
      <c r="K101" s="27">
        <v>5.5</v>
      </c>
      <c r="L101" s="18" t="s">
        <v>1422</v>
      </c>
      <c r="M101" s="232">
        <v>368.05860000000001</v>
      </c>
      <c r="N101" s="231">
        <f t="shared" si="4"/>
        <v>441.67032</v>
      </c>
      <c r="O101" s="231">
        <f t="shared" si="5"/>
        <v>1766.68128</v>
      </c>
      <c r="P101" s="767">
        <f t="shared" si="6"/>
        <v>11041.758</v>
      </c>
      <c r="Q101" s="137"/>
      <c r="R101" s="154">
        <f t="shared" si="7"/>
        <v>0</v>
      </c>
      <c r="S101" s="31"/>
      <c r="T101" s="31"/>
      <c r="U101" s="39">
        <v>24</v>
      </c>
      <c r="V101" s="39">
        <v>616.20000000000005</v>
      </c>
      <c r="W101" s="55">
        <v>696</v>
      </c>
      <c r="X101" s="852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</row>
    <row r="102" spans="1:44" s="9" customFormat="1" ht="40.35" customHeight="1">
      <c r="A102" s="704" t="s">
        <v>367</v>
      </c>
      <c r="B102" s="156" t="s">
        <v>368</v>
      </c>
      <c r="C102" s="162" t="s">
        <v>1424</v>
      </c>
      <c r="D102" s="159" t="s">
        <v>1401</v>
      </c>
      <c r="E102" s="23" t="s">
        <v>1435</v>
      </c>
      <c r="F102" s="159" t="s">
        <v>1410</v>
      </c>
      <c r="G102" s="139">
        <v>25</v>
      </c>
      <c r="H102" s="140" t="s">
        <v>604</v>
      </c>
      <c r="I102" s="141" t="s">
        <v>590</v>
      </c>
      <c r="J102" s="24">
        <v>1</v>
      </c>
      <c r="K102" s="27">
        <v>2.5</v>
      </c>
      <c r="L102" s="18" t="s">
        <v>1422</v>
      </c>
      <c r="M102" s="232">
        <v>353.4301477622264</v>
      </c>
      <c r="N102" s="231">
        <f t="shared" si="4"/>
        <v>424.11617731467169</v>
      </c>
      <c r="O102" s="231">
        <f t="shared" si="5"/>
        <v>424.11617731467169</v>
      </c>
      <c r="P102" s="767">
        <f t="shared" si="6"/>
        <v>10602.904432866791</v>
      </c>
      <c r="Q102" s="137"/>
      <c r="R102" s="154">
        <f t="shared" si="7"/>
        <v>0</v>
      </c>
      <c r="S102" s="30" t="s">
        <v>1418</v>
      </c>
      <c r="T102" s="30" t="s">
        <v>1418</v>
      </c>
      <c r="U102" s="39">
        <v>24</v>
      </c>
      <c r="V102" s="39">
        <v>616.20000000000005</v>
      </c>
      <c r="W102" s="55">
        <v>696</v>
      </c>
      <c r="X102" s="851" t="s">
        <v>2186</v>
      </c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</row>
    <row r="103" spans="1:44" s="9" customFormat="1" ht="58.5" customHeight="1">
      <c r="A103" s="704" t="s">
        <v>369</v>
      </c>
      <c r="B103" s="156" t="s">
        <v>1105</v>
      </c>
      <c r="C103" s="162" t="s">
        <v>1424</v>
      </c>
      <c r="D103" s="159" t="s">
        <v>1401</v>
      </c>
      <c r="E103" s="23" t="s">
        <v>1435</v>
      </c>
      <c r="F103" s="159" t="s">
        <v>1410</v>
      </c>
      <c r="G103" s="139">
        <v>25</v>
      </c>
      <c r="H103" s="140" t="s">
        <v>604</v>
      </c>
      <c r="I103" s="141" t="s">
        <v>590</v>
      </c>
      <c r="J103" s="24">
        <v>1</v>
      </c>
      <c r="K103" s="27">
        <v>2.5</v>
      </c>
      <c r="L103" s="18" t="s">
        <v>1422</v>
      </c>
      <c r="M103" s="232">
        <v>361.23456517579876</v>
      </c>
      <c r="N103" s="231">
        <f t="shared" si="4"/>
        <v>433.48147821095853</v>
      </c>
      <c r="O103" s="231">
        <f t="shared" si="5"/>
        <v>433.48147821095853</v>
      </c>
      <c r="P103" s="767">
        <f t="shared" si="6"/>
        <v>10837.036955273963</v>
      </c>
      <c r="Q103" s="137"/>
      <c r="R103" s="154">
        <f t="shared" si="7"/>
        <v>0</v>
      </c>
      <c r="S103" s="31"/>
      <c r="T103" s="31"/>
      <c r="U103" s="39">
        <v>24</v>
      </c>
      <c r="V103" s="39">
        <v>616.20000000000005</v>
      </c>
      <c r="W103" s="55">
        <v>696</v>
      </c>
      <c r="X103" s="852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</row>
    <row r="104" spans="1:44" s="9" customFormat="1" ht="45" customHeight="1">
      <c r="A104" s="704" t="s">
        <v>870</v>
      </c>
      <c r="B104" s="156" t="s">
        <v>100</v>
      </c>
      <c r="C104" s="162" t="s">
        <v>1424</v>
      </c>
      <c r="D104" s="159" t="s">
        <v>1401</v>
      </c>
      <c r="E104" s="23" t="s">
        <v>1435</v>
      </c>
      <c r="F104" s="159" t="s">
        <v>1410</v>
      </c>
      <c r="G104" s="139">
        <v>25</v>
      </c>
      <c r="H104" s="140" t="s">
        <v>604</v>
      </c>
      <c r="I104" s="141" t="s">
        <v>590</v>
      </c>
      <c r="J104" s="22">
        <v>3.3</v>
      </c>
      <c r="K104" s="27">
        <v>3.5</v>
      </c>
      <c r="L104" s="18" t="s">
        <v>1422</v>
      </c>
      <c r="M104" s="232">
        <v>354.91365000000002</v>
      </c>
      <c r="N104" s="231">
        <f t="shared" si="4"/>
        <v>425.89638000000002</v>
      </c>
      <c r="O104" s="231">
        <f t="shared" si="5"/>
        <v>1405.4580539999999</v>
      </c>
      <c r="P104" s="767">
        <f t="shared" si="6"/>
        <v>10647.4095</v>
      </c>
      <c r="Q104" s="137"/>
      <c r="R104" s="154">
        <f t="shared" si="7"/>
        <v>0</v>
      </c>
      <c r="S104" s="31"/>
      <c r="T104" s="31"/>
      <c r="U104" s="39">
        <v>24</v>
      </c>
      <c r="V104" s="39">
        <v>616.20000000000005</v>
      </c>
      <c r="W104" s="55">
        <v>696</v>
      </c>
      <c r="X104" s="850" t="s">
        <v>2187</v>
      </c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</row>
    <row r="105" spans="1:44" s="9" customFormat="1" ht="35.1" customHeight="1">
      <c r="A105" s="704" t="s">
        <v>101</v>
      </c>
      <c r="B105" s="156" t="s">
        <v>1104</v>
      </c>
      <c r="C105" s="162" t="s">
        <v>1424</v>
      </c>
      <c r="D105" s="159" t="s">
        <v>1401</v>
      </c>
      <c r="E105" s="23" t="s">
        <v>1435</v>
      </c>
      <c r="F105" s="159" t="s">
        <v>1410</v>
      </c>
      <c r="G105" s="139">
        <v>25</v>
      </c>
      <c r="H105" s="140" t="s">
        <v>604</v>
      </c>
      <c r="I105" s="141" t="s">
        <v>590</v>
      </c>
      <c r="J105" s="24">
        <v>3.3</v>
      </c>
      <c r="K105" s="27">
        <v>3.5</v>
      </c>
      <c r="L105" s="18" t="s">
        <v>1422</v>
      </c>
      <c r="M105" s="232">
        <v>381.20354999999995</v>
      </c>
      <c r="N105" s="231">
        <f t="shared" si="4"/>
        <v>457.44425999999993</v>
      </c>
      <c r="O105" s="231">
        <f t="shared" si="5"/>
        <v>1509.5660579999997</v>
      </c>
      <c r="P105" s="767">
        <f t="shared" si="6"/>
        <v>11436.106499999998</v>
      </c>
      <c r="Q105" s="137"/>
      <c r="R105" s="154">
        <f t="shared" si="7"/>
        <v>0</v>
      </c>
      <c r="S105" s="31"/>
      <c r="T105" s="31"/>
      <c r="U105" s="39">
        <v>24</v>
      </c>
      <c r="V105" s="39">
        <v>616.20000000000005</v>
      </c>
      <c r="W105" s="55">
        <v>696</v>
      </c>
      <c r="X105" s="845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</row>
    <row r="106" spans="1:44" s="9" customFormat="1" ht="35.1" customHeight="1">
      <c r="A106" s="704" t="s">
        <v>518</v>
      </c>
      <c r="B106" s="157" t="s">
        <v>519</v>
      </c>
      <c r="C106" s="162" t="s">
        <v>1424</v>
      </c>
      <c r="D106" s="159" t="s">
        <v>1401</v>
      </c>
      <c r="E106" s="23" t="s">
        <v>1435</v>
      </c>
      <c r="F106" s="159" t="s">
        <v>1411</v>
      </c>
      <c r="G106" s="139">
        <v>25</v>
      </c>
      <c r="H106" s="140" t="s">
        <v>604</v>
      </c>
      <c r="I106" s="141" t="s">
        <v>590</v>
      </c>
      <c r="J106" s="22">
        <v>2</v>
      </c>
      <c r="K106" s="27">
        <v>2.1</v>
      </c>
      <c r="L106" s="18" t="s">
        <v>1422</v>
      </c>
      <c r="M106" s="232">
        <v>364.9128</v>
      </c>
      <c r="N106" s="231">
        <f t="shared" si="4"/>
        <v>437.89535999999998</v>
      </c>
      <c r="O106" s="231">
        <f t="shared" si="5"/>
        <v>875.79071999999996</v>
      </c>
      <c r="P106" s="767">
        <f t="shared" si="6"/>
        <v>10947.384</v>
      </c>
      <c r="Q106" s="137"/>
      <c r="R106" s="154">
        <f t="shared" si="7"/>
        <v>0</v>
      </c>
      <c r="S106" s="31"/>
      <c r="T106" s="31"/>
      <c r="U106" s="39">
        <v>24</v>
      </c>
      <c r="V106" s="39">
        <v>616.20000000000005</v>
      </c>
      <c r="W106" s="55">
        <v>696</v>
      </c>
      <c r="X106" s="853" t="s">
        <v>2188</v>
      </c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</row>
    <row r="107" spans="1:44" s="9" customFormat="1" ht="35.1" customHeight="1">
      <c r="A107" s="704" t="s">
        <v>520</v>
      </c>
      <c r="B107" s="157" t="s">
        <v>1103</v>
      </c>
      <c r="C107" s="162" t="s">
        <v>1424</v>
      </c>
      <c r="D107" s="159" t="s">
        <v>1401</v>
      </c>
      <c r="E107" s="23" t="s">
        <v>1435</v>
      </c>
      <c r="F107" s="159" t="s">
        <v>1411</v>
      </c>
      <c r="G107" s="139">
        <v>25</v>
      </c>
      <c r="H107" s="140" t="s">
        <v>604</v>
      </c>
      <c r="I107" s="141" t="s">
        <v>590</v>
      </c>
      <c r="J107" s="24">
        <v>2</v>
      </c>
      <c r="K107" s="27">
        <v>2.1</v>
      </c>
      <c r="L107" s="18" t="s">
        <v>1422</v>
      </c>
      <c r="M107" s="232">
        <v>402.6624000000001</v>
      </c>
      <c r="N107" s="231">
        <f t="shared" si="4"/>
        <v>483.19488000000013</v>
      </c>
      <c r="O107" s="231">
        <f t="shared" si="5"/>
        <v>966.38976000000025</v>
      </c>
      <c r="P107" s="767">
        <f t="shared" si="6"/>
        <v>12079.872000000003</v>
      </c>
      <c r="Q107" s="137"/>
      <c r="R107" s="154">
        <f t="shared" si="7"/>
        <v>0</v>
      </c>
      <c r="S107" s="31"/>
      <c r="T107" s="31"/>
      <c r="U107" s="39">
        <v>24</v>
      </c>
      <c r="V107" s="39">
        <v>616.20000000000005</v>
      </c>
      <c r="W107" s="55">
        <v>696</v>
      </c>
      <c r="X107" s="8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</row>
    <row r="108" spans="1:44" s="9" customFormat="1" ht="35.1" customHeight="1">
      <c r="A108" s="704" t="s">
        <v>521</v>
      </c>
      <c r="B108" s="156" t="s">
        <v>678</v>
      </c>
      <c r="C108" s="162" t="s">
        <v>1424</v>
      </c>
      <c r="D108" s="159" t="s">
        <v>1401</v>
      </c>
      <c r="E108" s="23" t="s">
        <v>1435</v>
      </c>
      <c r="F108" s="159" t="s">
        <v>1411</v>
      </c>
      <c r="G108" s="139">
        <v>25</v>
      </c>
      <c r="H108" s="140" t="s">
        <v>604</v>
      </c>
      <c r="I108" s="141" t="s">
        <v>590</v>
      </c>
      <c r="J108" s="22">
        <v>2.2999999999999998</v>
      </c>
      <c r="K108" s="27">
        <v>2.4</v>
      </c>
      <c r="L108" s="18" t="s">
        <v>1422</v>
      </c>
      <c r="M108" s="232">
        <v>327.16320000000007</v>
      </c>
      <c r="N108" s="231">
        <f t="shared" si="4"/>
        <v>392.59584000000007</v>
      </c>
      <c r="O108" s="231">
        <f t="shared" si="5"/>
        <v>902.97043200000007</v>
      </c>
      <c r="P108" s="767">
        <f t="shared" si="6"/>
        <v>9814.8960000000025</v>
      </c>
      <c r="Q108" s="137"/>
      <c r="R108" s="154">
        <f t="shared" si="7"/>
        <v>0</v>
      </c>
      <c r="S108" s="31"/>
      <c r="T108" s="31"/>
      <c r="U108" s="39">
        <v>24</v>
      </c>
      <c r="V108" s="39">
        <v>616.20000000000005</v>
      </c>
      <c r="W108" s="55">
        <v>696</v>
      </c>
      <c r="X108" s="8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</row>
    <row r="109" spans="1:44" s="9" customFormat="1" ht="35.1" customHeight="1">
      <c r="A109" s="704" t="s">
        <v>679</v>
      </c>
      <c r="B109" s="156" t="s">
        <v>5</v>
      </c>
      <c r="C109" s="162" t="s">
        <v>1424</v>
      </c>
      <c r="D109" s="159" t="s">
        <v>1401</v>
      </c>
      <c r="E109" s="23" t="s">
        <v>1435</v>
      </c>
      <c r="F109" s="159" t="s">
        <v>1411</v>
      </c>
      <c r="G109" s="139">
        <v>25</v>
      </c>
      <c r="H109" s="140" t="s">
        <v>604</v>
      </c>
      <c r="I109" s="141" t="s">
        <v>590</v>
      </c>
      <c r="J109" s="22">
        <v>2.2999999999999998</v>
      </c>
      <c r="K109" s="27">
        <v>2.4</v>
      </c>
      <c r="L109" s="18" t="s">
        <v>1422</v>
      </c>
      <c r="M109" s="232">
        <v>364.9128</v>
      </c>
      <c r="N109" s="231">
        <f t="shared" si="4"/>
        <v>437.89535999999998</v>
      </c>
      <c r="O109" s="231">
        <f t="shared" si="5"/>
        <v>1007.1593279999998</v>
      </c>
      <c r="P109" s="767">
        <f t="shared" si="6"/>
        <v>10947.384</v>
      </c>
      <c r="Q109" s="137"/>
      <c r="R109" s="154">
        <f t="shared" si="7"/>
        <v>0</v>
      </c>
      <c r="S109" s="31"/>
      <c r="T109" s="31"/>
      <c r="U109" s="39">
        <v>24</v>
      </c>
      <c r="V109" s="39">
        <v>616.20000000000005</v>
      </c>
      <c r="W109" s="55">
        <v>696</v>
      </c>
      <c r="X109" s="8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</row>
    <row r="110" spans="1:44" s="9" customFormat="1" ht="35.1" customHeight="1">
      <c r="A110" s="704" t="s">
        <v>1030</v>
      </c>
      <c r="B110" s="156" t="s">
        <v>1031</v>
      </c>
      <c r="C110" s="162" t="s">
        <v>1424</v>
      </c>
      <c r="D110" s="159" t="s">
        <v>1401</v>
      </c>
      <c r="E110" s="23" t="s">
        <v>1435</v>
      </c>
      <c r="F110" s="159" t="s">
        <v>1411</v>
      </c>
      <c r="G110" s="139">
        <v>25</v>
      </c>
      <c r="H110" s="140" t="s">
        <v>604</v>
      </c>
      <c r="I110" s="141" t="s">
        <v>590</v>
      </c>
      <c r="J110" s="22">
        <v>3</v>
      </c>
      <c r="K110" s="27">
        <v>3.1</v>
      </c>
      <c r="L110" s="18" t="s">
        <v>1422</v>
      </c>
      <c r="M110" s="232">
        <v>327.16320000000007</v>
      </c>
      <c r="N110" s="231">
        <f t="shared" si="4"/>
        <v>392.59584000000007</v>
      </c>
      <c r="O110" s="231">
        <f t="shared" si="5"/>
        <v>1177.7875200000003</v>
      </c>
      <c r="P110" s="767">
        <f t="shared" si="6"/>
        <v>9814.8960000000025</v>
      </c>
      <c r="Q110" s="137"/>
      <c r="R110" s="154">
        <f t="shared" si="7"/>
        <v>0</v>
      </c>
      <c r="S110" s="31"/>
      <c r="T110" s="31"/>
      <c r="U110" s="39">
        <v>24</v>
      </c>
      <c r="V110" s="39">
        <v>616.20000000000005</v>
      </c>
      <c r="W110" s="55">
        <v>696</v>
      </c>
      <c r="X110" s="8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</row>
    <row r="111" spans="1:44" s="9" customFormat="1" ht="35.1" customHeight="1">
      <c r="A111" s="704" t="s">
        <v>1032</v>
      </c>
      <c r="B111" s="156" t="s">
        <v>4</v>
      </c>
      <c r="C111" s="162" t="s">
        <v>1424</v>
      </c>
      <c r="D111" s="159" t="s">
        <v>1401</v>
      </c>
      <c r="E111" s="23" t="s">
        <v>1435</v>
      </c>
      <c r="F111" s="159" t="s">
        <v>1411</v>
      </c>
      <c r="G111" s="139">
        <v>25</v>
      </c>
      <c r="H111" s="140" t="s">
        <v>604</v>
      </c>
      <c r="I111" s="141" t="s">
        <v>590</v>
      </c>
      <c r="J111" s="24">
        <v>3</v>
      </c>
      <c r="K111" s="27">
        <v>3.1</v>
      </c>
      <c r="L111" s="18" t="s">
        <v>1422</v>
      </c>
      <c r="M111" s="232">
        <v>364.9128</v>
      </c>
      <c r="N111" s="231">
        <f t="shared" si="4"/>
        <v>437.89535999999998</v>
      </c>
      <c r="O111" s="231">
        <f t="shared" si="5"/>
        <v>1313.6860799999999</v>
      </c>
      <c r="P111" s="767">
        <f t="shared" si="6"/>
        <v>10947.384</v>
      </c>
      <c r="Q111" s="137"/>
      <c r="R111" s="154">
        <f t="shared" si="7"/>
        <v>0</v>
      </c>
      <c r="S111" s="31"/>
      <c r="T111" s="31"/>
      <c r="U111" s="39">
        <v>24</v>
      </c>
      <c r="V111" s="39">
        <v>616.20000000000005</v>
      </c>
      <c r="W111" s="55">
        <v>696</v>
      </c>
      <c r="X111" s="8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</row>
    <row r="112" spans="1:44" s="9" customFormat="1" ht="35.1" customHeight="1">
      <c r="A112" s="704" t="s">
        <v>1033</v>
      </c>
      <c r="B112" s="156" t="s">
        <v>1034</v>
      </c>
      <c r="C112" s="162" t="s">
        <v>1424</v>
      </c>
      <c r="D112" s="159" t="s">
        <v>1401</v>
      </c>
      <c r="E112" s="23" t="s">
        <v>1435</v>
      </c>
      <c r="F112" s="159" t="s">
        <v>1411</v>
      </c>
      <c r="G112" s="139">
        <v>25</v>
      </c>
      <c r="H112" s="140" t="s">
        <v>604</v>
      </c>
      <c r="I112" s="141" t="s">
        <v>590</v>
      </c>
      <c r="J112" s="22">
        <v>4.3</v>
      </c>
      <c r="K112" s="27">
        <v>4.4000000000000004</v>
      </c>
      <c r="L112" s="18" t="s">
        <v>1422</v>
      </c>
      <c r="M112" s="232">
        <v>327.16320000000007</v>
      </c>
      <c r="N112" s="231">
        <f t="shared" si="4"/>
        <v>392.59584000000007</v>
      </c>
      <c r="O112" s="231">
        <f t="shared" si="5"/>
        <v>1688.1621120000002</v>
      </c>
      <c r="P112" s="767">
        <f t="shared" si="6"/>
        <v>9814.8960000000025</v>
      </c>
      <c r="Q112" s="137"/>
      <c r="R112" s="154">
        <f t="shared" si="7"/>
        <v>0</v>
      </c>
      <c r="S112" s="31"/>
      <c r="T112" s="31"/>
      <c r="U112" s="39">
        <v>24</v>
      </c>
      <c r="V112" s="39">
        <v>616.20000000000005</v>
      </c>
      <c r="W112" s="55">
        <v>696</v>
      </c>
      <c r="X112" s="8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</row>
    <row r="113" spans="1:59" s="9" customFormat="1" ht="35.1" customHeight="1">
      <c r="A113" s="704" t="s">
        <v>472</v>
      </c>
      <c r="B113" s="156" t="s">
        <v>3</v>
      </c>
      <c r="C113" s="162" t="s">
        <v>1424</v>
      </c>
      <c r="D113" s="159" t="s">
        <v>1401</v>
      </c>
      <c r="E113" s="23" t="s">
        <v>1435</v>
      </c>
      <c r="F113" s="159" t="s">
        <v>1411</v>
      </c>
      <c r="G113" s="139">
        <v>25</v>
      </c>
      <c r="H113" s="140" t="s">
        <v>604</v>
      </c>
      <c r="I113" s="141" t="s">
        <v>590</v>
      </c>
      <c r="J113" s="24">
        <v>4.3</v>
      </c>
      <c r="K113" s="27">
        <v>4.4000000000000004</v>
      </c>
      <c r="L113" s="18" t="s">
        <v>1422</v>
      </c>
      <c r="M113" s="232">
        <v>364.9128</v>
      </c>
      <c r="N113" s="231">
        <f t="shared" si="4"/>
        <v>437.89535999999998</v>
      </c>
      <c r="O113" s="231">
        <f t="shared" si="5"/>
        <v>1882.9500479999999</v>
      </c>
      <c r="P113" s="767">
        <f t="shared" si="6"/>
        <v>10947.384</v>
      </c>
      <c r="Q113" s="137"/>
      <c r="R113" s="154">
        <f t="shared" si="7"/>
        <v>0</v>
      </c>
      <c r="S113" s="31"/>
      <c r="T113" s="31"/>
      <c r="U113" s="39">
        <v>24</v>
      </c>
      <c r="V113" s="39">
        <v>616.20000000000005</v>
      </c>
      <c r="W113" s="55">
        <v>696</v>
      </c>
      <c r="X113" s="852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</row>
    <row r="114" spans="1:59" s="9" customFormat="1" ht="35.1" customHeight="1">
      <c r="A114" s="704" t="s">
        <v>510</v>
      </c>
      <c r="B114" s="156" t="s">
        <v>511</v>
      </c>
      <c r="C114" s="162" t="s">
        <v>1424</v>
      </c>
      <c r="D114" s="159" t="s">
        <v>1401</v>
      </c>
      <c r="E114" s="23" t="s">
        <v>1435</v>
      </c>
      <c r="F114" s="159" t="s">
        <v>1411</v>
      </c>
      <c r="G114" s="139">
        <v>25</v>
      </c>
      <c r="H114" s="140" t="s">
        <v>604</v>
      </c>
      <c r="I114" s="141" t="s">
        <v>590</v>
      </c>
      <c r="J114" s="22">
        <v>2.2000000000000002</v>
      </c>
      <c r="K114" s="27">
        <v>2.2999999999999998</v>
      </c>
      <c r="L114" s="18" t="s">
        <v>1422</v>
      </c>
      <c r="M114" s="232">
        <v>364.9128</v>
      </c>
      <c r="N114" s="231">
        <f t="shared" si="4"/>
        <v>437.89535999999998</v>
      </c>
      <c r="O114" s="231">
        <f t="shared" si="5"/>
        <v>963.36979200000007</v>
      </c>
      <c r="P114" s="767">
        <f t="shared" si="6"/>
        <v>10947.384</v>
      </c>
      <c r="Q114" s="137"/>
      <c r="R114" s="154">
        <f t="shared" si="7"/>
        <v>0</v>
      </c>
      <c r="S114" s="31"/>
      <c r="T114" s="31"/>
      <c r="U114" s="39">
        <v>24</v>
      </c>
      <c r="V114" s="39">
        <v>616.20000000000005</v>
      </c>
      <c r="W114" s="55">
        <v>696</v>
      </c>
      <c r="X114" s="851" t="s">
        <v>2189</v>
      </c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</row>
    <row r="115" spans="1:59" s="9" customFormat="1" ht="35.1" customHeight="1">
      <c r="A115" s="704" t="s">
        <v>512</v>
      </c>
      <c r="B115" s="156" t="s">
        <v>2</v>
      </c>
      <c r="C115" s="162" t="s">
        <v>1424</v>
      </c>
      <c r="D115" s="159" t="s">
        <v>1401</v>
      </c>
      <c r="E115" s="23" t="s">
        <v>1435</v>
      </c>
      <c r="F115" s="159" t="s">
        <v>1411</v>
      </c>
      <c r="G115" s="139">
        <v>25</v>
      </c>
      <c r="H115" s="140" t="s">
        <v>604</v>
      </c>
      <c r="I115" s="141" t="s">
        <v>590</v>
      </c>
      <c r="J115" s="24">
        <v>2.2000000000000002</v>
      </c>
      <c r="K115" s="27">
        <v>2.2999999999999998</v>
      </c>
      <c r="L115" s="18" t="s">
        <v>1422</v>
      </c>
      <c r="M115" s="232">
        <v>398.61780000000005</v>
      </c>
      <c r="N115" s="231">
        <f t="shared" si="4"/>
        <v>478.34136000000001</v>
      </c>
      <c r="O115" s="231">
        <f t="shared" si="5"/>
        <v>1052.3509920000001</v>
      </c>
      <c r="P115" s="767">
        <f t="shared" si="6"/>
        <v>11958.534</v>
      </c>
      <c r="Q115" s="137"/>
      <c r="R115" s="154">
        <f t="shared" si="7"/>
        <v>0</v>
      </c>
      <c r="S115" s="31"/>
      <c r="T115" s="31"/>
      <c r="U115" s="39">
        <v>24</v>
      </c>
      <c r="V115" s="39">
        <v>616.20000000000005</v>
      </c>
      <c r="W115" s="55">
        <v>696</v>
      </c>
      <c r="X115" s="8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</row>
    <row r="116" spans="1:59" s="9" customFormat="1" ht="35.1" customHeight="1">
      <c r="A116" s="704" t="s">
        <v>513</v>
      </c>
      <c r="B116" s="156" t="s">
        <v>514</v>
      </c>
      <c r="C116" s="162" t="s">
        <v>1424</v>
      </c>
      <c r="D116" s="159" t="s">
        <v>1401</v>
      </c>
      <c r="E116" s="23" t="s">
        <v>1435</v>
      </c>
      <c r="F116" s="159" t="s">
        <v>1411</v>
      </c>
      <c r="G116" s="139">
        <v>25</v>
      </c>
      <c r="H116" s="140" t="s">
        <v>604</v>
      </c>
      <c r="I116" s="141" t="s">
        <v>590</v>
      </c>
      <c r="J116" s="22">
        <v>2.7</v>
      </c>
      <c r="K116" s="27">
        <v>2.8</v>
      </c>
      <c r="L116" s="18" t="s">
        <v>1422</v>
      </c>
      <c r="M116" s="232">
        <v>327.16320000000007</v>
      </c>
      <c r="N116" s="231">
        <f t="shared" si="4"/>
        <v>392.59584000000007</v>
      </c>
      <c r="O116" s="231">
        <f t="shared" si="5"/>
        <v>1060.0087680000001</v>
      </c>
      <c r="P116" s="767">
        <f t="shared" si="6"/>
        <v>9814.8960000000025</v>
      </c>
      <c r="Q116" s="137"/>
      <c r="R116" s="154">
        <f t="shared" si="7"/>
        <v>0</v>
      </c>
      <c r="S116" s="31"/>
      <c r="T116" s="31"/>
      <c r="U116" s="39">
        <v>24</v>
      </c>
      <c r="V116" s="39">
        <v>616.20000000000005</v>
      </c>
      <c r="W116" s="55">
        <v>696</v>
      </c>
      <c r="X116" s="8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</row>
    <row r="117" spans="1:59" s="9" customFormat="1" ht="35.1" customHeight="1">
      <c r="A117" s="704" t="s">
        <v>515</v>
      </c>
      <c r="B117" s="156" t="s">
        <v>1</v>
      </c>
      <c r="C117" s="162" t="s">
        <v>1424</v>
      </c>
      <c r="D117" s="159" t="s">
        <v>1401</v>
      </c>
      <c r="E117" s="23" t="s">
        <v>1435</v>
      </c>
      <c r="F117" s="159" t="s">
        <v>1411</v>
      </c>
      <c r="G117" s="139">
        <v>25</v>
      </c>
      <c r="H117" s="140" t="s">
        <v>604</v>
      </c>
      <c r="I117" s="141" t="s">
        <v>590</v>
      </c>
      <c r="J117" s="24">
        <v>2.7</v>
      </c>
      <c r="K117" s="27">
        <v>2.8</v>
      </c>
      <c r="L117" s="18" t="s">
        <v>1422</v>
      </c>
      <c r="M117" s="232">
        <v>364.9128</v>
      </c>
      <c r="N117" s="231">
        <f t="shared" si="4"/>
        <v>437.89535999999998</v>
      </c>
      <c r="O117" s="231">
        <f t="shared" si="5"/>
        <v>1182.317472</v>
      </c>
      <c r="P117" s="767">
        <f t="shared" si="6"/>
        <v>10947.384</v>
      </c>
      <c r="Q117" s="137"/>
      <c r="R117" s="154">
        <f t="shared" si="7"/>
        <v>0</v>
      </c>
      <c r="S117" s="31"/>
      <c r="T117" s="31"/>
      <c r="U117" s="39">
        <v>24</v>
      </c>
      <c r="V117" s="39">
        <v>616.20000000000005</v>
      </c>
      <c r="W117" s="55">
        <v>696</v>
      </c>
      <c r="X117" s="8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</row>
    <row r="118" spans="1:59" ht="35.1" customHeight="1">
      <c r="A118" s="704" t="s">
        <v>516</v>
      </c>
      <c r="B118" s="156" t="s">
        <v>538</v>
      </c>
      <c r="C118" s="162" t="s">
        <v>1424</v>
      </c>
      <c r="D118" s="159" t="s">
        <v>1401</v>
      </c>
      <c r="E118" s="23" t="s">
        <v>1435</v>
      </c>
      <c r="F118" s="159" t="s">
        <v>1411</v>
      </c>
      <c r="G118" s="139">
        <v>25</v>
      </c>
      <c r="H118" s="140" t="s">
        <v>604</v>
      </c>
      <c r="I118" s="141" t="s">
        <v>590</v>
      </c>
      <c r="J118" s="22">
        <v>3.5</v>
      </c>
      <c r="K118" s="27">
        <v>3.6</v>
      </c>
      <c r="L118" s="18" t="s">
        <v>1422</v>
      </c>
      <c r="M118" s="232">
        <v>327.16320000000007</v>
      </c>
      <c r="N118" s="231">
        <f t="shared" si="4"/>
        <v>392.59584000000007</v>
      </c>
      <c r="O118" s="231">
        <f t="shared" si="5"/>
        <v>1374.0854400000003</v>
      </c>
      <c r="P118" s="767">
        <f t="shared" si="6"/>
        <v>9814.8960000000025</v>
      </c>
      <c r="Q118" s="137"/>
      <c r="R118" s="154">
        <f t="shared" si="7"/>
        <v>0</v>
      </c>
      <c r="S118" s="31"/>
      <c r="T118" s="31"/>
      <c r="U118" s="39">
        <v>24</v>
      </c>
      <c r="V118" s="39">
        <v>616.20000000000005</v>
      </c>
      <c r="W118" s="55">
        <v>696</v>
      </c>
      <c r="X118" s="853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</row>
    <row r="119" spans="1:59" ht="35.1" customHeight="1">
      <c r="A119" s="704" t="s">
        <v>539</v>
      </c>
      <c r="B119" s="156" t="s">
        <v>0</v>
      </c>
      <c r="C119" s="162" t="s">
        <v>1424</v>
      </c>
      <c r="D119" s="159" t="s">
        <v>1401</v>
      </c>
      <c r="E119" s="23" t="s">
        <v>1435</v>
      </c>
      <c r="F119" s="159" t="s">
        <v>1411</v>
      </c>
      <c r="G119" s="139">
        <v>25</v>
      </c>
      <c r="H119" s="140" t="s">
        <v>604</v>
      </c>
      <c r="I119" s="141" t="s">
        <v>590</v>
      </c>
      <c r="J119" s="24">
        <v>3.5</v>
      </c>
      <c r="K119" s="27">
        <v>3.6</v>
      </c>
      <c r="L119" s="18" t="s">
        <v>1422</v>
      </c>
      <c r="M119" s="232">
        <v>364.9128</v>
      </c>
      <c r="N119" s="231">
        <f t="shared" si="4"/>
        <v>437.89535999999998</v>
      </c>
      <c r="O119" s="231">
        <f t="shared" si="5"/>
        <v>1532.6337599999999</v>
      </c>
      <c r="P119" s="767">
        <f t="shared" si="6"/>
        <v>10947.384</v>
      </c>
      <c r="Q119" s="137"/>
      <c r="R119" s="154">
        <f t="shared" si="7"/>
        <v>0</v>
      </c>
      <c r="S119" s="31"/>
      <c r="T119" s="31"/>
      <c r="U119" s="39">
        <v>24</v>
      </c>
      <c r="V119" s="39">
        <v>616.20000000000005</v>
      </c>
      <c r="W119" s="55">
        <v>696</v>
      </c>
      <c r="X119" s="852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</row>
    <row r="120" spans="1:59" ht="36" customHeight="1">
      <c r="A120" s="704" t="s">
        <v>832</v>
      </c>
      <c r="B120" s="156" t="s">
        <v>833</v>
      </c>
      <c r="C120" s="162" t="s">
        <v>1424</v>
      </c>
      <c r="D120" s="159" t="s">
        <v>1401</v>
      </c>
      <c r="E120" s="23" t="s">
        <v>1435</v>
      </c>
      <c r="F120" s="159" t="s">
        <v>1411</v>
      </c>
      <c r="G120" s="139">
        <v>25</v>
      </c>
      <c r="H120" s="140" t="s">
        <v>604</v>
      </c>
      <c r="I120" s="141" t="s">
        <v>590</v>
      </c>
      <c r="J120" s="22">
        <v>1.2</v>
      </c>
      <c r="K120" s="27">
        <v>4</v>
      </c>
      <c r="L120" s="18" t="s">
        <v>1422</v>
      </c>
      <c r="M120" s="232">
        <v>352.32960000000008</v>
      </c>
      <c r="N120" s="231">
        <f t="shared" si="4"/>
        <v>422.79552000000007</v>
      </c>
      <c r="O120" s="231">
        <f t="shared" si="5"/>
        <v>507.35462400000006</v>
      </c>
      <c r="P120" s="767">
        <f t="shared" si="6"/>
        <v>10569.888000000001</v>
      </c>
      <c r="Q120" s="137"/>
      <c r="R120" s="154">
        <f t="shared" si="7"/>
        <v>0</v>
      </c>
      <c r="S120" s="31"/>
      <c r="T120" s="31"/>
      <c r="U120" s="39">
        <v>24</v>
      </c>
      <c r="V120" s="39">
        <v>616.20000000000005</v>
      </c>
      <c r="W120" s="55">
        <v>696</v>
      </c>
      <c r="X120" s="851" t="s">
        <v>834</v>
      </c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</row>
    <row r="121" spans="1:59" s="1" customFormat="1" ht="36" customHeight="1">
      <c r="A121" s="704" t="s">
        <v>973</v>
      </c>
      <c r="B121" s="156" t="s">
        <v>714</v>
      </c>
      <c r="C121" s="162" t="s">
        <v>1424</v>
      </c>
      <c r="D121" s="159" t="s">
        <v>1401</v>
      </c>
      <c r="E121" s="23" t="s">
        <v>1435</v>
      </c>
      <c r="F121" s="159" t="s">
        <v>1411</v>
      </c>
      <c r="G121" s="139">
        <v>25</v>
      </c>
      <c r="H121" s="140" t="s">
        <v>604</v>
      </c>
      <c r="I121" s="141" t="s">
        <v>590</v>
      </c>
      <c r="J121" s="24">
        <v>1.2</v>
      </c>
      <c r="K121" s="27">
        <v>4</v>
      </c>
      <c r="L121" s="18" t="s">
        <v>1422</v>
      </c>
      <c r="M121" s="232">
        <v>390.07920000000007</v>
      </c>
      <c r="N121" s="231">
        <f t="shared" si="4"/>
        <v>468.09504000000004</v>
      </c>
      <c r="O121" s="231">
        <f t="shared" si="5"/>
        <v>561.71404800000005</v>
      </c>
      <c r="P121" s="767">
        <f t="shared" si="6"/>
        <v>11702.376</v>
      </c>
      <c r="Q121" s="137"/>
      <c r="R121" s="154">
        <f t="shared" si="7"/>
        <v>0</v>
      </c>
      <c r="S121" s="31"/>
      <c r="T121" s="31"/>
      <c r="U121" s="39">
        <v>24</v>
      </c>
      <c r="V121" s="39">
        <v>616.20000000000005</v>
      </c>
      <c r="W121" s="55">
        <v>696</v>
      </c>
      <c r="X121" s="8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</row>
    <row r="122" spans="1:59" s="12" customFormat="1" ht="40.35" customHeight="1">
      <c r="A122" s="704" t="s">
        <v>1186</v>
      </c>
      <c r="B122" s="156" t="s">
        <v>1164</v>
      </c>
      <c r="C122" s="159" t="s">
        <v>1425</v>
      </c>
      <c r="D122" s="159" t="s">
        <v>1401</v>
      </c>
      <c r="E122" s="23" t="s">
        <v>1435</v>
      </c>
      <c r="F122" s="159" t="s">
        <v>1411</v>
      </c>
      <c r="G122" s="139">
        <v>25</v>
      </c>
      <c r="H122" s="140" t="s">
        <v>604</v>
      </c>
      <c r="I122" s="141" t="s">
        <v>590</v>
      </c>
      <c r="J122" s="24">
        <v>1.9</v>
      </c>
      <c r="K122" s="27">
        <v>1.9</v>
      </c>
      <c r="L122" s="18" t="s">
        <v>1422</v>
      </c>
      <c r="M122" s="232">
        <v>174.14</v>
      </c>
      <c r="N122" s="231">
        <f t="shared" si="4"/>
        <v>208.96799999999999</v>
      </c>
      <c r="O122" s="231">
        <f t="shared" si="5"/>
        <v>397.03919999999994</v>
      </c>
      <c r="P122" s="767">
        <f t="shared" si="6"/>
        <v>5224.2</v>
      </c>
      <c r="Q122" s="137"/>
      <c r="R122" s="154">
        <f t="shared" si="7"/>
        <v>0</v>
      </c>
      <c r="S122" s="30" t="s">
        <v>1418</v>
      </c>
      <c r="T122" s="31"/>
      <c r="U122" s="39">
        <v>24</v>
      </c>
      <c r="V122" s="39">
        <v>616.20000000000005</v>
      </c>
      <c r="W122" s="55">
        <v>720</v>
      </c>
      <c r="X122" s="877" t="s">
        <v>2190</v>
      </c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</row>
    <row r="123" spans="1:59" s="12" customFormat="1" ht="40.35" customHeight="1">
      <c r="A123" s="704" t="s">
        <v>1187</v>
      </c>
      <c r="B123" s="156" t="s">
        <v>1165</v>
      </c>
      <c r="C123" s="159" t="s">
        <v>1425</v>
      </c>
      <c r="D123" s="159" t="s">
        <v>1401</v>
      </c>
      <c r="E123" s="23" t="s">
        <v>1435</v>
      </c>
      <c r="F123" s="159" t="s">
        <v>1411</v>
      </c>
      <c r="G123" s="139">
        <v>25</v>
      </c>
      <c r="H123" s="140" t="s">
        <v>604</v>
      </c>
      <c r="I123" s="141" t="s">
        <v>590</v>
      </c>
      <c r="J123" s="24">
        <v>1.9</v>
      </c>
      <c r="K123" s="27">
        <v>1.9</v>
      </c>
      <c r="L123" s="18" t="s">
        <v>1422</v>
      </c>
      <c r="M123" s="232">
        <v>208.14</v>
      </c>
      <c r="N123" s="231">
        <f t="shared" si="4"/>
        <v>249.76799999999997</v>
      </c>
      <c r="O123" s="231">
        <f t="shared" si="5"/>
        <v>474.55919999999992</v>
      </c>
      <c r="P123" s="767">
        <f t="shared" si="6"/>
        <v>6244.1999999999989</v>
      </c>
      <c r="Q123" s="137"/>
      <c r="R123" s="154">
        <f t="shared" si="7"/>
        <v>0</v>
      </c>
      <c r="S123" s="31"/>
      <c r="T123" s="31"/>
      <c r="U123" s="39">
        <v>24</v>
      </c>
      <c r="V123" s="39">
        <v>616.20000000000005</v>
      </c>
      <c r="W123" s="55">
        <v>720</v>
      </c>
      <c r="X123" s="857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</row>
    <row r="124" spans="1:59" s="12" customFormat="1" ht="40.35" customHeight="1">
      <c r="A124" s="704" t="s">
        <v>1188</v>
      </c>
      <c r="B124" s="156" t="s">
        <v>656</v>
      </c>
      <c r="C124" s="159" t="s">
        <v>1425</v>
      </c>
      <c r="D124" s="159" t="s">
        <v>1401</v>
      </c>
      <c r="E124" s="23" t="s">
        <v>1435</v>
      </c>
      <c r="F124" s="159" t="s">
        <v>1411</v>
      </c>
      <c r="G124" s="139">
        <v>25</v>
      </c>
      <c r="H124" s="140" t="s">
        <v>604</v>
      </c>
      <c r="I124" s="141" t="s">
        <v>590</v>
      </c>
      <c r="J124" s="25">
        <v>2.4</v>
      </c>
      <c r="K124" s="44">
        <v>2.5</v>
      </c>
      <c r="L124" s="18" t="s">
        <v>1422</v>
      </c>
      <c r="M124" s="232">
        <v>174.14</v>
      </c>
      <c r="N124" s="231">
        <f t="shared" si="4"/>
        <v>208.96799999999999</v>
      </c>
      <c r="O124" s="231">
        <f t="shared" si="5"/>
        <v>501.52319999999997</v>
      </c>
      <c r="P124" s="767">
        <f t="shared" si="6"/>
        <v>5224.2</v>
      </c>
      <c r="Q124" s="137"/>
      <c r="R124" s="154">
        <f t="shared" si="7"/>
        <v>0</v>
      </c>
      <c r="S124" s="30" t="s">
        <v>1418</v>
      </c>
      <c r="T124" s="30" t="s">
        <v>1418</v>
      </c>
      <c r="U124" s="39">
        <v>24</v>
      </c>
      <c r="V124" s="39">
        <v>616.20000000000005</v>
      </c>
      <c r="W124" s="55">
        <v>720</v>
      </c>
      <c r="X124" s="857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</row>
    <row r="125" spans="1:59" s="12" customFormat="1" ht="40.35" customHeight="1">
      <c r="A125" s="704" t="s">
        <v>1189</v>
      </c>
      <c r="B125" s="156" t="s">
        <v>657</v>
      </c>
      <c r="C125" s="159" t="s">
        <v>1425</v>
      </c>
      <c r="D125" s="159" t="s">
        <v>1401</v>
      </c>
      <c r="E125" s="23" t="s">
        <v>1435</v>
      </c>
      <c r="F125" s="159" t="s">
        <v>1411</v>
      </c>
      <c r="G125" s="139">
        <v>25</v>
      </c>
      <c r="H125" s="140" t="s">
        <v>604</v>
      </c>
      <c r="I125" s="141" t="s">
        <v>590</v>
      </c>
      <c r="J125" s="25">
        <v>2.4</v>
      </c>
      <c r="K125" s="44">
        <v>2.5</v>
      </c>
      <c r="L125" s="18" t="s">
        <v>1422</v>
      </c>
      <c r="M125" s="232">
        <v>208.14</v>
      </c>
      <c r="N125" s="231">
        <f t="shared" si="4"/>
        <v>249.76799999999997</v>
      </c>
      <c r="O125" s="231">
        <f t="shared" si="5"/>
        <v>599.44319999999993</v>
      </c>
      <c r="P125" s="767">
        <f t="shared" si="6"/>
        <v>6244.1999999999989</v>
      </c>
      <c r="Q125" s="137"/>
      <c r="R125" s="154">
        <f t="shared" si="7"/>
        <v>0</v>
      </c>
      <c r="S125" s="67"/>
      <c r="T125" s="67"/>
      <c r="U125" s="39">
        <v>24</v>
      </c>
      <c r="V125" s="39">
        <v>616.20000000000005</v>
      </c>
      <c r="W125" s="55">
        <v>720</v>
      </c>
      <c r="X125" s="857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</row>
    <row r="126" spans="1:59" s="12" customFormat="1" ht="40.35" customHeight="1">
      <c r="A126" s="704" t="s">
        <v>1190</v>
      </c>
      <c r="B126" s="156" t="s">
        <v>658</v>
      </c>
      <c r="C126" s="159" t="s">
        <v>1425</v>
      </c>
      <c r="D126" s="159" t="s">
        <v>1401</v>
      </c>
      <c r="E126" s="23" t="s">
        <v>1435</v>
      </c>
      <c r="F126" s="159" t="s">
        <v>1411</v>
      </c>
      <c r="G126" s="139">
        <v>25</v>
      </c>
      <c r="H126" s="140" t="s">
        <v>604</v>
      </c>
      <c r="I126" s="141" t="s">
        <v>590</v>
      </c>
      <c r="J126" s="25">
        <v>3.1</v>
      </c>
      <c r="K126" s="44">
        <v>3.2</v>
      </c>
      <c r="L126" s="18" t="s">
        <v>1422</v>
      </c>
      <c r="M126" s="232">
        <v>174.14</v>
      </c>
      <c r="N126" s="231">
        <f t="shared" si="4"/>
        <v>208.96799999999999</v>
      </c>
      <c r="O126" s="231">
        <f t="shared" si="5"/>
        <v>647.80079999999998</v>
      </c>
      <c r="P126" s="767">
        <f t="shared" si="6"/>
        <v>5224.2</v>
      </c>
      <c r="Q126" s="137"/>
      <c r="R126" s="154">
        <f t="shared" si="7"/>
        <v>0</v>
      </c>
      <c r="S126" s="30" t="s">
        <v>1418</v>
      </c>
      <c r="T126" s="67"/>
      <c r="U126" s="39">
        <v>24</v>
      </c>
      <c r="V126" s="39">
        <v>616.20000000000005</v>
      </c>
      <c r="W126" s="55">
        <v>720</v>
      </c>
      <c r="X126" s="857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</row>
    <row r="127" spans="1:59" s="12" customFormat="1" ht="40.35" customHeight="1">
      <c r="A127" s="704" t="s">
        <v>1191</v>
      </c>
      <c r="B127" s="156" t="s">
        <v>659</v>
      </c>
      <c r="C127" s="159" t="s">
        <v>1425</v>
      </c>
      <c r="D127" s="159" t="s">
        <v>1401</v>
      </c>
      <c r="E127" s="23" t="s">
        <v>1435</v>
      </c>
      <c r="F127" s="159" t="s">
        <v>1411</v>
      </c>
      <c r="G127" s="139">
        <v>25</v>
      </c>
      <c r="H127" s="140" t="s">
        <v>604</v>
      </c>
      <c r="I127" s="141" t="s">
        <v>590</v>
      </c>
      <c r="J127" s="25">
        <v>3.1</v>
      </c>
      <c r="K127" s="44">
        <v>3.2</v>
      </c>
      <c r="L127" s="18" t="s">
        <v>1422</v>
      </c>
      <c r="M127" s="232">
        <v>208.14</v>
      </c>
      <c r="N127" s="231">
        <f t="shared" si="4"/>
        <v>249.76799999999997</v>
      </c>
      <c r="O127" s="231">
        <f t="shared" si="5"/>
        <v>774.28079999999989</v>
      </c>
      <c r="P127" s="767">
        <f t="shared" si="6"/>
        <v>6244.1999999999989</v>
      </c>
      <c r="Q127" s="137"/>
      <c r="R127" s="154">
        <f t="shared" si="7"/>
        <v>0</v>
      </c>
      <c r="S127" s="67"/>
      <c r="T127" s="67"/>
      <c r="U127" s="39">
        <v>24</v>
      </c>
      <c r="V127" s="39">
        <v>616.20000000000005</v>
      </c>
      <c r="W127" s="55">
        <v>720</v>
      </c>
      <c r="X127" s="857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</row>
    <row r="128" spans="1:59" ht="45" customHeight="1">
      <c r="A128" s="704" t="s">
        <v>1192</v>
      </c>
      <c r="B128" s="156" t="s">
        <v>1166</v>
      </c>
      <c r="C128" s="159" t="s">
        <v>1425</v>
      </c>
      <c r="D128" s="159" t="s">
        <v>1401</v>
      </c>
      <c r="E128" s="23" t="s">
        <v>1435</v>
      </c>
      <c r="F128" s="159" t="s">
        <v>1411</v>
      </c>
      <c r="G128" s="139">
        <v>25</v>
      </c>
      <c r="H128" s="140" t="s">
        <v>604</v>
      </c>
      <c r="I128" s="141" t="s">
        <v>590</v>
      </c>
      <c r="J128" s="25">
        <v>3</v>
      </c>
      <c r="K128" s="44">
        <v>3.1</v>
      </c>
      <c r="L128" s="18" t="s">
        <v>1422</v>
      </c>
      <c r="M128" s="232">
        <v>174.14</v>
      </c>
      <c r="N128" s="231">
        <f t="shared" si="4"/>
        <v>208.96799999999999</v>
      </c>
      <c r="O128" s="231">
        <f t="shared" si="5"/>
        <v>626.904</v>
      </c>
      <c r="P128" s="767">
        <f t="shared" si="6"/>
        <v>5224.2</v>
      </c>
      <c r="Q128" s="137"/>
      <c r="R128" s="154">
        <f t="shared" si="7"/>
        <v>0</v>
      </c>
      <c r="S128" s="30" t="s">
        <v>1418</v>
      </c>
      <c r="T128" s="67"/>
      <c r="U128" s="39">
        <v>24</v>
      </c>
      <c r="V128" s="39">
        <v>616.20000000000005</v>
      </c>
      <c r="W128" s="55">
        <v>720</v>
      </c>
      <c r="X128" s="857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</row>
    <row r="129" spans="1:44" s="1" customFormat="1" ht="35.1" customHeight="1">
      <c r="A129" s="704" t="s">
        <v>1193</v>
      </c>
      <c r="B129" s="156" t="s">
        <v>1167</v>
      </c>
      <c r="C129" s="159" t="s">
        <v>1425</v>
      </c>
      <c r="D129" s="159" t="s">
        <v>1401</v>
      </c>
      <c r="E129" s="23" t="s">
        <v>1435</v>
      </c>
      <c r="F129" s="159" t="s">
        <v>1411</v>
      </c>
      <c r="G129" s="139">
        <v>25</v>
      </c>
      <c r="H129" s="140" t="s">
        <v>604</v>
      </c>
      <c r="I129" s="141" t="s">
        <v>590</v>
      </c>
      <c r="J129" s="25">
        <v>3</v>
      </c>
      <c r="K129" s="44">
        <v>3.1</v>
      </c>
      <c r="L129" s="18" t="s">
        <v>1422</v>
      </c>
      <c r="M129" s="232">
        <v>208.14</v>
      </c>
      <c r="N129" s="231">
        <f t="shared" si="4"/>
        <v>249.76799999999997</v>
      </c>
      <c r="O129" s="231">
        <f t="shared" si="5"/>
        <v>749.30399999999986</v>
      </c>
      <c r="P129" s="767">
        <f t="shared" si="6"/>
        <v>6244.1999999999989</v>
      </c>
      <c r="Q129" s="137"/>
      <c r="R129" s="154">
        <f t="shared" si="7"/>
        <v>0</v>
      </c>
      <c r="S129" s="67"/>
      <c r="T129" s="67"/>
      <c r="U129" s="39">
        <v>24</v>
      </c>
      <c r="V129" s="39">
        <v>616.20000000000005</v>
      </c>
      <c r="W129" s="55">
        <v>720</v>
      </c>
      <c r="X129" s="858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</row>
    <row r="130" spans="1:44" ht="35.1" customHeight="1">
      <c r="A130" s="704" t="s">
        <v>355</v>
      </c>
      <c r="B130" s="156" t="s">
        <v>356</v>
      </c>
      <c r="C130" s="159" t="s">
        <v>1424</v>
      </c>
      <c r="D130" s="159" t="s">
        <v>1401</v>
      </c>
      <c r="E130" s="23" t="s">
        <v>1435</v>
      </c>
      <c r="F130" s="159" t="s">
        <v>1439</v>
      </c>
      <c r="G130" s="139">
        <v>25</v>
      </c>
      <c r="H130" s="140" t="s">
        <v>604</v>
      </c>
      <c r="I130" s="141" t="s">
        <v>590</v>
      </c>
      <c r="J130" s="22">
        <v>1.9</v>
      </c>
      <c r="K130" s="27">
        <v>2</v>
      </c>
      <c r="L130" s="18" t="s">
        <v>1422</v>
      </c>
      <c r="M130" s="232">
        <v>561.75</v>
      </c>
      <c r="N130" s="231">
        <f t="shared" si="4"/>
        <v>674.1</v>
      </c>
      <c r="O130" s="231">
        <f t="shared" si="5"/>
        <v>1280.79</v>
      </c>
      <c r="P130" s="767">
        <f t="shared" si="6"/>
        <v>16852.5</v>
      </c>
      <c r="Q130" s="137"/>
      <c r="R130" s="154">
        <f t="shared" si="7"/>
        <v>0</v>
      </c>
      <c r="S130" s="31"/>
      <c r="T130" s="31"/>
      <c r="U130" s="39">
        <v>24</v>
      </c>
      <c r="V130" s="39">
        <v>616.20000000000005</v>
      </c>
      <c r="W130" s="55">
        <v>696</v>
      </c>
      <c r="X130" s="853" t="s">
        <v>684</v>
      </c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</row>
    <row r="131" spans="1:44" ht="35.1" customHeight="1">
      <c r="A131" s="704" t="s">
        <v>357</v>
      </c>
      <c r="B131" s="156" t="s">
        <v>713</v>
      </c>
      <c r="C131" s="159" t="s">
        <v>1424</v>
      </c>
      <c r="D131" s="159" t="s">
        <v>1401</v>
      </c>
      <c r="E131" s="23" t="s">
        <v>1435</v>
      </c>
      <c r="F131" s="159" t="s">
        <v>1439</v>
      </c>
      <c r="G131" s="139">
        <v>25</v>
      </c>
      <c r="H131" s="140" t="s">
        <v>604</v>
      </c>
      <c r="I131" s="141" t="s">
        <v>590</v>
      </c>
      <c r="J131" s="24">
        <v>1.9</v>
      </c>
      <c r="K131" s="27">
        <v>2</v>
      </c>
      <c r="L131" s="18" t="s">
        <v>1422</v>
      </c>
      <c r="M131" s="232">
        <v>595.45500000000004</v>
      </c>
      <c r="N131" s="231">
        <f t="shared" si="4"/>
        <v>714.54600000000005</v>
      </c>
      <c r="O131" s="231">
        <f t="shared" si="5"/>
        <v>1357.6374000000001</v>
      </c>
      <c r="P131" s="767">
        <f t="shared" si="6"/>
        <v>17863.650000000001</v>
      </c>
      <c r="Q131" s="137"/>
      <c r="R131" s="154">
        <f t="shared" si="7"/>
        <v>0</v>
      </c>
      <c r="S131" s="31"/>
      <c r="T131" s="31"/>
      <c r="U131" s="39">
        <v>24</v>
      </c>
      <c r="V131" s="39">
        <v>616.20000000000005</v>
      </c>
      <c r="W131" s="55">
        <v>696</v>
      </c>
      <c r="X131" s="853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</row>
    <row r="132" spans="1:44" ht="35.1" customHeight="1">
      <c r="A132" s="704" t="s">
        <v>623</v>
      </c>
      <c r="B132" s="156" t="s">
        <v>624</v>
      </c>
      <c r="C132" s="159" t="s">
        <v>1424</v>
      </c>
      <c r="D132" s="159" t="s">
        <v>1401</v>
      </c>
      <c r="E132" s="23" t="s">
        <v>1435</v>
      </c>
      <c r="F132" s="159" t="s">
        <v>1439</v>
      </c>
      <c r="G132" s="139">
        <v>25</v>
      </c>
      <c r="H132" s="140" t="s">
        <v>604</v>
      </c>
      <c r="I132" s="141" t="s">
        <v>590</v>
      </c>
      <c r="J132" s="22">
        <v>2.4</v>
      </c>
      <c r="K132" s="27">
        <v>2.5</v>
      </c>
      <c r="L132" s="18" t="s">
        <v>1422</v>
      </c>
      <c r="M132" s="232">
        <v>561.75</v>
      </c>
      <c r="N132" s="231">
        <f t="shared" si="4"/>
        <v>674.1</v>
      </c>
      <c r="O132" s="231">
        <f t="shared" si="5"/>
        <v>1617.84</v>
      </c>
      <c r="P132" s="767">
        <f t="shared" si="6"/>
        <v>16852.5</v>
      </c>
      <c r="Q132" s="137"/>
      <c r="R132" s="154">
        <f t="shared" si="7"/>
        <v>0</v>
      </c>
      <c r="S132" s="31"/>
      <c r="T132" s="31"/>
      <c r="U132" s="39">
        <v>24</v>
      </c>
      <c r="V132" s="39">
        <v>616.20000000000005</v>
      </c>
      <c r="W132" s="55">
        <v>696</v>
      </c>
      <c r="X132" s="853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</row>
    <row r="133" spans="1:44" ht="35.1" customHeight="1">
      <c r="A133" s="704" t="s">
        <v>625</v>
      </c>
      <c r="B133" s="156" t="s">
        <v>712</v>
      </c>
      <c r="C133" s="159" t="s">
        <v>1424</v>
      </c>
      <c r="D133" s="159" t="s">
        <v>1401</v>
      </c>
      <c r="E133" s="23" t="s">
        <v>1435</v>
      </c>
      <c r="F133" s="159" t="s">
        <v>1439</v>
      </c>
      <c r="G133" s="139">
        <v>25</v>
      </c>
      <c r="H133" s="140" t="s">
        <v>604</v>
      </c>
      <c r="I133" s="141" t="s">
        <v>590</v>
      </c>
      <c r="J133" s="24">
        <v>2.4</v>
      </c>
      <c r="K133" s="27">
        <v>2.5</v>
      </c>
      <c r="L133" s="18" t="s">
        <v>1422</v>
      </c>
      <c r="M133" s="232">
        <v>595.45500000000004</v>
      </c>
      <c r="N133" s="231">
        <f t="shared" si="4"/>
        <v>714.54600000000005</v>
      </c>
      <c r="O133" s="231">
        <f t="shared" si="5"/>
        <v>1714.9104</v>
      </c>
      <c r="P133" s="767">
        <f t="shared" si="6"/>
        <v>17863.650000000001</v>
      </c>
      <c r="Q133" s="137"/>
      <c r="R133" s="154">
        <f t="shared" si="7"/>
        <v>0</v>
      </c>
      <c r="S133" s="31"/>
      <c r="T133" s="31"/>
      <c r="U133" s="39">
        <v>24</v>
      </c>
      <c r="V133" s="39">
        <v>616.20000000000005</v>
      </c>
      <c r="W133" s="55">
        <v>696</v>
      </c>
      <c r="X133" s="853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</row>
    <row r="134" spans="1:44" ht="35.1" customHeight="1">
      <c r="A134" s="704" t="s">
        <v>626</v>
      </c>
      <c r="B134" s="156" t="s">
        <v>627</v>
      </c>
      <c r="C134" s="159" t="s">
        <v>1424</v>
      </c>
      <c r="D134" s="159" t="s">
        <v>1401</v>
      </c>
      <c r="E134" s="23" t="s">
        <v>1435</v>
      </c>
      <c r="F134" s="159" t="s">
        <v>1439</v>
      </c>
      <c r="G134" s="139">
        <v>25</v>
      </c>
      <c r="H134" s="140" t="s">
        <v>604</v>
      </c>
      <c r="I134" s="141" t="s">
        <v>590</v>
      </c>
      <c r="J134" s="22">
        <v>3.2</v>
      </c>
      <c r="K134" s="27">
        <v>3.3</v>
      </c>
      <c r="L134" s="18" t="s">
        <v>1422</v>
      </c>
      <c r="M134" s="232">
        <v>561.75</v>
      </c>
      <c r="N134" s="231">
        <f t="shared" ref="N134:N198" si="8">M134*1.2</f>
        <v>674.1</v>
      </c>
      <c r="O134" s="231">
        <f t="shared" ref="O134:O198" si="9">$N134*$J134</f>
        <v>2157.1200000000003</v>
      </c>
      <c r="P134" s="767">
        <f t="shared" ref="P134:P198" si="10">$N134*$G134</f>
        <v>16852.5</v>
      </c>
      <c r="Q134" s="137"/>
      <c r="R134" s="154">
        <f t="shared" si="7"/>
        <v>0</v>
      </c>
      <c r="S134" s="31"/>
      <c r="T134" s="31"/>
      <c r="U134" s="39">
        <v>24</v>
      </c>
      <c r="V134" s="39">
        <v>616.20000000000005</v>
      </c>
      <c r="W134" s="55">
        <v>696</v>
      </c>
      <c r="X134" s="853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</row>
    <row r="135" spans="1:44" ht="35.1" customHeight="1">
      <c r="A135" s="704" t="s">
        <v>628</v>
      </c>
      <c r="B135" s="156" t="s">
        <v>711</v>
      </c>
      <c r="C135" s="159" t="s">
        <v>1424</v>
      </c>
      <c r="D135" s="159" t="s">
        <v>1401</v>
      </c>
      <c r="E135" s="23" t="s">
        <v>1435</v>
      </c>
      <c r="F135" s="159" t="s">
        <v>1439</v>
      </c>
      <c r="G135" s="139">
        <v>25</v>
      </c>
      <c r="H135" s="140" t="s">
        <v>604</v>
      </c>
      <c r="I135" s="141" t="s">
        <v>590</v>
      </c>
      <c r="J135" s="24">
        <v>3.2</v>
      </c>
      <c r="K135" s="70">
        <v>3.3</v>
      </c>
      <c r="L135" s="18" t="s">
        <v>1422</v>
      </c>
      <c r="M135" s="232">
        <v>595.45500000000004</v>
      </c>
      <c r="N135" s="231">
        <f t="shared" si="8"/>
        <v>714.54600000000005</v>
      </c>
      <c r="O135" s="231">
        <f t="shared" si="9"/>
        <v>2286.5472000000004</v>
      </c>
      <c r="P135" s="767">
        <f t="shared" si="10"/>
        <v>17863.650000000001</v>
      </c>
      <c r="Q135" s="137"/>
      <c r="R135" s="154">
        <f t="shared" si="7"/>
        <v>0</v>
      </c>
      <c r="S135" s="31"/>
      <c r="T135" s="31"/>
      <c r="U135" s="39">
        <v>24</v>
      </c>
      <c r="V135" s="39">
        <v>616.20000000000005</v>
      </c>
      <c r="W135" s="55">
        <v>696</v>
      </c>
      <c r="X135" s="853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</row>
    <row r="136" spans="1:44" s="1" customFormat="1" ht="35.1" customHeight="1">
      <c r="A136" s="704" t="s">
        <v>629</v>
      </c>
      <c r="B136" s="156" t="s">
        <v>630</v>
      </c>
      <c r="C136" s="159" t="s">
        <v>1424</v>
      </c>
      <c r="D136" s="159" t="s">
        <v>1401</v>
      </c>
      <c r="E136" s="23" t="s">
        <v>1435</v>
      </c>
      <c r="F136" s="159" t="s">
        <v>1439</v>
      </c>
      <c r="G136" s="139">
        <v>25</v>
      </c>
      <c r="H136" s="140" t="s">
        <v>604</v>
      </c>
      <c r="I136" s="141" t="s">
        <v>590</v>
      </c>
      <c r="J136" s="22">
        <v>4.3</v>
      </c>
      <c r="K136" s="27">
        <v>4.4000000000000004</v>
      </c>
      <c r="L136" s="18" t="s">
        <v>1422</v>
      </c>
      <c r="M136" s="232">
        <v>561.75</v>
      </c>
      <c r="N136" s="231">
        <f t="shared" si="8"/>
        <v>674.1</v>
      </c>
      <c r="O136" s="231">
        <f t="shared" si="9"/>
        <v>2898.63</v>
      </c>
      <c r="P136" s="767">
        <f t="shared" si="10"/>
        <v>16852.5</v>
      </c>
      <c r="Q136" s="137"/>
      <c r="R136" s="154">
        <f t="shared" ref="R136:R200" si="11">Q136*P136</f>
        <v>0</v>
      </c>
      <c r="S136" s="31"/>
      <c r="T136" s="31"/>
      <c r="U136" s="39">
        <v>24</v>
      </c>
      <c r="V136" s="39">
        <v>616.20000000000005</v>
      </c>
      <c r="W136" s="55">
        <v>696</v>
      </c>
      <c r="X136" s="853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</row>
    <row r="137" spans="1:44" ht="35.1" customHeight="1">
      <c r="A137" s="704" t="s">
        <v>631</v>
      </c>
      <c r="B137" s="156" t="s">
        <v>710</v>
      </c>
      <c r="C137" s="159" t="s">
        <v>1424</v>
      </c>
      <c r="D137" s="159" t="s">
        <v>1401</v>
      </c>
      <c r="E137" s="23" t="s">
        <v>1435</v>
      </c>
      <c r="F137" s="159" t="s">
        <v>1439</v>
      </c>
      <c r="G137" s="139">
        <v>25</v>
      </c>
      <c r="H137" s="140" t="s">
        <v>604</v>
      </c>
      <c r="I137" s="141" t="s">
        <v>590</v>
      </c>
      <c r="J137" s="24">
        <v>4.3</v>
      </c>
      <c r="K137" s="70">
        <v>4.4000000000000004</v>
      </c>
      <c r="L137" s="18" t="s">
        <v>1422</v>
      </c>
      <c r="M137" s="232">
        <v>595.45500000000004</v>
      </c>
      <c r="N137" s="231">
        <f t="shared" si="8"/>
        <v>714.54600000000005</v>
      </c>
      <c r="O137" s="231">
        <f t="shared" si="9"/>
        <v>3072.5478000000003</v>
      </c>
      <c r="P137" s="767">
        <f t="shared" si="10"/>
        <v>17863.650000000001</v>
      </c>
      <c r="Q137" s="137"/>
      <c r="R137" s="154">
        <f t="shared" si="11"/>
        <v>0</v>
      </c>
      <c r="S137" s="31"/>
      <c r="T137" s="31"/>
      <c r="U137" s="39">
        <v>24</v>
      </c>
      <c r="V137" s="39">
        <v>616.20000000000005</v>
      </c>
      <c r="W137" s="55">
        <v>696</v>
      </c>
      <c r="X137" s="852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</row>
    <row r="138" spans="1:44" ht="45" customHeight="1">
      <c r="A138" s="704" t="s">
        <v>632</v>
      </c>
      <c r="B138" s="156" t="s">
        <v>352</v>
      </c>
      <c r="C138" s="159" t="s">
        <v>1424</v>
      </c>
      <c r="D138" s="159" t="s">
        <v>1401</v>
      </c>
      <c r="E138" s="23" t="s">
        <v>1435</v>
      </c>
      <c r="F138" s="159" t="s">
        <v>1439</v>
      </c>
      <c r="G138" s="139">
        <v>25</v>
      </c>
      <c r="H138" s="140" t="s">
        <v>604</v>
      </c>
      <c r="I138" s="141" t="s">
        <v>590</v>
      </c>
      <c r="J138" s="22">
        <v>1.2</v>
      </c>
      <c r="K138" s="27">
        <v>4</v>
      </c>
      <c r="L138" s="18" t="s">
        <v>1422</v>
      </c>
      <c r="M138" s="232">
        <v>572.98500000000001</v>
      </c>
      <c r="N138" s="231">
        <f t="shared" si="8"/>
        <v>687.58199999999999</v>
      </c>
      <c r="O138" s="231">
        <f t="shared" si="9"/>
        <v>825.09839999999997</v>
      </c>
      <c r="P138" s="767">
        <f t="shared" si="10"/>
        <v>17189.55</v>
      </c>
      <c r="Q138" s="137"/>
      <c r="R138" s="154">
        <f t="shared" si="11"/>
        <v>0</v>
      </c>
      <c r="S138" s="31"/>
      <c r="T138" s="31"/>
      <c r="U138" s="39">
        <v>24</v>
      </c>
      <c r="V138" s="39">
        <v>616.20000000000005</v>
      </c>
      <c r="W138" s="55">
        <v>696</v>
      </c>
      <c r="X138" s="851" t="s">
        <v>155</v>
      </c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</row>
    <row r="139" spans="1:44" ht="35.1" customHeight="1">
      <c r="A139" s="704" t="s">
        <v>375</v>
      </c>
      <c r="B139" s="156" t="s">
        <v>709</v>
      </c>
      <c r="C139" s="159" t="s">
        <v>1424</v>
      </c>
      <c r="D139" s="159" t="s">
        <v>1401</v>
      </c>
      <c r="E139" s="23" t="s">
        <v>1435</v>
      </c>
      <c r="F139" s="159" t="s">
        <v>1439</v>
      </c>
      <c r="G139" s="139">
        <v>25</v>
      </c>
      <c r="H139" s="140" t="s">
        <v>604</v>
      </c>
      <c r="I139" s="141" t="s">
        <v>590</v>
      </c>
      <c r="J139" s="24">
        <v>1.2</v>
      </c>
      <c r="K139" s="27">
        <v>4</v>
      </c>
      <c r="L139" s="18" t="s">
        <v>1422</v>
      </c>
      <c r="M139" s="232">
        <v>606.69000000000005</v>
      </c>
      <c r="N139" s="231">
        <f t="shared" si="8"/>
        <v>728.02800000000002</v>
      </c>
      <c r="O139" s="231">
        <f t="shared" si="9"/>
        <v>873.6336</v>
      </c>
      <c r="P139" s="767">
        <f t="shared" si="10"/>
        <v>18200.7</v>
      </c>
      <c r="Q139" s="137"/>
      <c r="R139" s="154">
        <f t="shared" si="11"/>
        <v>0</v>
      </c>
      <c r="S139" s="31"/>
      <c r="T139" s="31"/>
      <c r="U139" s="39">
        <v>24</v>
      </c>
      <c r="V139" s="39">
        <v>616.20000000000005</v>
      </c>
      <c r="W139" s="55">
        <v>696</v>
      </c>
      <c r="X139" s="852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</row>
    <row r="140" spans="1:44" s="9" customFormat="1" ht="35.1" customHeight="1">
      <c r="A140" s="704" t="s">
        <v>376</v>
      </c>
      <c r="B140" s="156" t="s">
        <v>377</v>
      </c>
      <c r="C140" s="159" t="s">
        <v>1424</v>
      </c>
      <c r="D140" s="159" t="s">
        <v>1401</v>
      </c>
      <c r="E140" s="23" t="s">
        <v>1435</v>
      </c>
      <c r="F140" s="159" t="s">
        <v>1412</v>
      </c>
      <c r="G140" s="139">
        <v>25</v>
      </c>
      <c r="H140" s="140" t="s">
        <v>604</v>
      </c>
      <c r="I140" s="141" t="s">
        <v>590</v>
      </c>
      <c r="J140" s="22">
        <v>2.1</v>
      </c>
      <c r="K140" s="27">
        <v>2.2000000000000002</v>
      </c>
      <c r="L140" s="18" t="s">
        <v>1422</v>
      </c>
      <c r="M140" s="232">
        <v>314.58000000000004</v>
      </c>
      <c r="N140" s="231">
        <f t="shared" si="8"/>
        <v>377.49600000000004</v>
      </c>
      <c r="O140" s="231">
        <f t="shared" si="9"/>
        <v>792.74160000000006</v>
      </c>
      <c r="P140" s="767">
        <f t="shared" si="10"/>
        <v>9437.4000000000015</v>
      </c>
      <c r="Q140" s="137"/>
      <c r="R140" s="154">
        <f t="shared" si="11"/>
        <v>0</v>
      </c>
      <c r="S140" s="31"/>
      <c r="T140" s="31"/>
      <c r="U140" s="39">
        <v>24</v>
      </c>
      <c r="V140" s="39">
        <v>616.20000000000005</v>
      </c>
      <c r="W140" s="55">
        <v>696</v>
      </c>
      <c r="X140" s="853" t="s">
        <v>370</v>
      </c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</row>
    <row r="141" spans="1:44" s="9" customFormat="1" ht="35.1" customHeight="1">
      <c r="A141" s="704" t="s">
        <v>378</v>
      </c>
      <c r="B141" s="156" t="s">
        <v>708</v>
      </c>
      <c r="C141" s="159" t="s">
        <v>1424</v>
      </c>
      <c r="D141" s="159" t="s">
        <v>1401</v>
      </c>
      <c r="E141" s="23" t="s">
        <v>1435</v>
      </c>
      <c r="F141" s="159" t="s">
        <v>1412</v>
      </c>
      <c r="G141" s="139">
        <v>25</v>
      </c>
      <c r="H141" s="140" t="s">
        <v>604</v>
      </c>
      <c r="I141" s="141" t="s">
        <v>590</v>
      </c>
      <c r="J141" s="24">
        <v>2.1</v>
      </c>
      <c r="K141" s="27">
        <v>2.2000000000000002</v>
      </c>
      <c r="L141" s="18" t="s">
        <v>1422</v>
      </c>
      <c r="M141" s="232">
        <v>337.05000000000007</v>
      </c>
      <c r="N141" s="231">
        <f t="shared" si="8"/>
        <v>404.46000000000009</v>
      </c>
      <c r="O141" s="231">
        <f t="shared" si="9"/>
        <v>849.36600000000021</v>
      </c>
      <c r="P141" s="767">
        <f t="shared" si="10"/>
        <v>10111.500000000002</v>
      </c>
      <c r="Q141" s="137"/>
      <c r="R141" s="154">
        <f t="shared" si="11"/>
        <v>0</v>
      </c>
      <c r="S141" s="31"/>
      <c r="T141" s="31"/>
      <c r="U141" s="39">
        <v>24</v>
      </c>
      <c r="V141" s="39">
        <v>616.20000000000005</v>
      </c>
      <c r="W141" s="55">
        <v>696</v>
      </c>
      <c r="X141" s="8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</row>
    <row r="142" spans="1:44" s="9" customFormat="1" ht="35.1" customHeight="1">
      <c r="A142" s="704" t="s">
        <v>200</v>
      </c>
      <c r="B142" s="156" t="s">
        <v>201</v>
      </c>
      <c r="C142" s="159" t="s">
        <v>1424</v>
      </c>
      <c r="D142" s="159" t="s">
        <v>1401</v>
      </c>
      <c r="E142" s="23" t="s">
        <v>1435</v>
      </c>
      <c r="F142" s="159" t="s">
        <v>1412</v>
      </c>
      <c r="G142" s="139">
        <v>25</v>
      </c>
      <c r="H142" s="140" t="s">
        <v>604</v>
      </c>
      <c r="I142" s="141" t="s">
        <v>590</v>
      </c>
      <c r="J142" s="22">
        <v>2.2999999999999998</v>
      </c>
      <c r="K142" s="27">
        <v>2.4</v>
      </c>
      <c r="L142" s="18" t="s">
        <v>1422</v>
      </c>
      <c r="M142" s="232">
        <v>289.41360000000009</v>
      </c>
      <c r="N142" s="231">
        <f t="shared" si="8"/>
        <v>347.29632000000009</v>
      </c>
      <c r="O142" s="231">
        <f t="shared" si="9"/>
        <v>798.78153600000019</v>
      </c>
      <c r="P142" s="767">
        <f t="shared" si="10"/>
        <v>8682.4080000000031</v>
      </c>
      <c r="Q142" s="137"/>
      <c r="R142" s="154">
        <f t="shared" si="11"/>
        <v>0</v>
      </c>
      <c r="S142" s="31"/>
      <c r="T142" s="31"/>
      <c r="U142" s="39">
        <v>24</v>
      </c>
      <c r="V142" s="39">
        <v>616.20000000000005</v>
      </c>
      <c r="W142" s="55">
        <v>696</v>
      </c>
      <c r="X142" s="8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</row>
    <row r="143" spans="1:44" s="9" customFormat="1" ht="35.1" customHeight="1">
      <c r="A143" s="704" t="s">
        <v>202</v>
      </c>
      <c r="B143" s="156" t="s">
        <v>707</v>
      </c>
      <c r="C143" s="159" t="s">
        <v>1424</v>
      </c>
      <c r="D143" s="159" t="s">
        <v>1401</v>
      </c>
      <c r="E143" s="23" t="s">
        <v>1435</v>
      </c>
      <c r="F143" s="159" t="s">
        <v>1412</v>
      </c>
      <c r="G143" s="139">
        <v>25</v>
      </c>
      <c r="H143" s="140" t="s">
        <v>604</v>
      </c>
      <c r="I143" s="141" t="s">
        <v>590</v>
      </c>
      <c r="J143" s="24">
        <v>2.2999999999999998</v>
      </c>
      <c r="K143" s="27">
        <v>2.4</v>
      </c>
      <c r="L143" s="18" t="s">
        <v>1422</v>
      </c>
      <c r="M143" s="232">
        <v>327.16320000000007</v>
      </c>
      <c r="N143" s="231">
        <f t="shared" si="8"/>
        <v>392.59584000000007</v>
      </c>
      <c r="O143" s="231">
        <f t="shared" si="9"/>
        <v>902.97043200000007</v>
      </c>
      <c r="P143" s="767">
        <f t="shared" si="10"/>
        <v>9814.8960000000025</v>
      </c>
      <c r="Q143" s="137"/>
      <c r="R143" s="154">
        <f t="shared" si="11"/>
        <v>0</v>
      </c>
      <c r="S143" s="31"/>
      <c r="T143" s="31"/>
      <c r="U143" s="39">
        <v>24</v>
      </c>
      <c r="V143" s="39">
        <v>616.20000000000005</v>
      </c>
      <c r="W143" s="55">
        <v>696</v>
      </c>
      <c r="X143" s="8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</row>
    <row r="144" spans="1:44" s="9" customFormat="1" ht="35.1" customHeight="1">
      <c r="A144" s="704" t="s">
        <v>865</v>
      </c>
      <c r="B144" s="156" t="s">
        <v>866</v>
      </c>
      <c r="C144" s="159" t="s">
        <v>1424</v>
      </c>
      <c r="D144" s="159" t="s">
        <v>1401</v>
      </c>
      <c r="E144" s="23" t="s">
        <v>1435</v>
      </c>
      <c r="F144" s="159" t="s">
        <v>1412</v>
      </c>
      <c r="G144" s="139">
        <v>25</v>
      </c>
      <c r="H144" s="140" t="s">
        <v>604</v>
      </c>
      <c r="I144" s="141" t="s">
        <v>590</v>
      </c>
      <c r="J144" s="22">
        <v>3</v>
      </c>
      <c r="K144" s="27">
        <v>3.1</v>
      </c>
      <c r="L144" s="18" t="s">
        <v>1422</v>
      </c>
      <c r="M144" s="232">
        <v>301.99680000000006</v>
      </c>
      <c r="N144" s="231">
        <f t="shared" si="8"/>
        <v>362.39616000000007</v>
      </c>
      <c r="O144" s="231">
        <f t="shared" si="9"/>
        <v>1087.1884800000003</v>
      </c>
      <c r="P144" s="767">
        <f t="shared" si="10"/>
        <v>9059.9040000000023</v>
      </c>
      <c r="Q144" s="137"/>
      <c r="R144" s="154">
        <f t="shared" si="11"/>
        <v>0</v>
      </c>
      <c r="S144" s="31"/>
      <c r="T144" s="31"/>
      <c r="U144" s="39">
        <v>24</v>
      </c>
      <c r="V144" s="39">
        <v>616.20000000000005</v>
      </c>
      <c r="W144" s="55">
        <v>696</v>
      </c>
      <c r="X144" s="8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</row>
    <row r="145" spans="1:44" s="9" customFormat="1" ht="35.1" customHeight="1">
      <c r="A145" s="704" t="s">
        <v>867</v>
      </c>
      <c r="B145" s="156" t="s">
        <v>706</v>
      </c>
      <c r="C145" s="159" t="s">
        <v>1424</v>
      </c>
      <c r="D145" s="159" t="s">
        <v>1401</v>
      </c>
      <c r="E145" s="23" t="s">
        <v>1435</v>
      </c>
      <c r="F145" s="159" t="s">
        <v>1412</v>
      </c>
      <c r="G145" s="139">
        <v>25</v>
      </c>
      <c r="H145" s="140" t="s">
        <v>604</v>
      </c>
      <c r="I145" s="141" t="s">
        <v>590</v>
      </c>
      <c r="J145" s="24">
        <v>3</v>
      </c>
      <c r="K145" s="70">
        <v>3.1</v>
      </c>
      <c r="L145" s="18" t="s">
        <v>1422</v>
      </c>
      <c r="M145" s="232">
        <v>339.74640000000005</v>
      </c>
      <c r="N145" s="231">
        <f t="shared" si="8"/>
        <v>407.69568000000004</v>
      </c>
      <c r="O145" s="231">
        <f t="shared" si="9"/>
        <v>1223.0870400000001</v>
      </c>
      <c r="P145" s="767">
        <f t="shared" si="10"/>
        <v>10192.392000000002</v>
      </c>
      <c r="Q145" s="137"/>
      <c r="R145" s="154">
        <f t="shared" si="11"/>
        <v>0</v>
      </c>
      <c r="S145" s="31"/>
      <c r="T145" s="31"/>
      <c r="U145" s="39">
        <v>24</v>
      </c>
      <c r="V145" s="39">
        <v>616.20000000000005</v>
      </c>
      <c r="W145" s="55">
        <v>696</v>
      </c>
      <c r="X145" s="8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</row>
    <row r="146" spans="1:44" s="9" customFormat="1" ht="35.1" customHeight="1">
      <c r="A146" s="704" t="s">
        <v>868</v>
      </c>
      <c r="B146" s="156" t="s">
        <v>869</v>
      </c>
      <c r="C146" s="159" t="s">
        <v>1424</v>
      </c>
      <c r="D146" s="159" t="s">
        <v>1401</v>
      </c>
      <c r="E146" s="23" t="s">
        <v>1435</v>
      </c>
      <c r="F146" s="159" t="s">
        <v>1412</v>
      </c>
      <c r="G146" s="139">
        <v>25</v>
      </c>
      <c r="H146" s="140" t="s">
        <v>604</v>
      </c>
      <c r="I146" s="141" t="s">
        <v>590</v>
      </c>
      <c r="J146" s="22">
        <v>4.3</v>
      </c>
      <c r="K146" s="27">
        <v>4.4000000000000004</v>
      </c>
      <c r="L146" s="18" t="s">
        <v>1422</v>
      </c>
      <c r="M146" s="232">
        <v>289.41360000000009</v>
      </c>
      <c r="N146" s="231">
        <f t="shared" si="8"/>
        <v>347.29632000000009</v>
      </c>
      <c r="O146" s="231">
        <f t="shared" si="9"/>
        <v>1493.3741760000003</v>
      </c>
      <c r="P146" s="767">
        <f t="shared" si="10"/>
        <v>8682.4080000000031</v>
      </c>
      <c r="Q146" s="137"/>
      <c r="R146" s="154">
        <f t="shared" si="11"/>
        <v>0</v>
      </c>
      <c r="S146" s="31"/>
      <c r="T146" s="31"/>
      <c r="U146" s="39">
        <v>24</v>
      </c>
      <c r="V146" s="39">
        <v>616.20000000000005</v>
      </c>
      <c r="W146" s="55">
        <v>696</v>
      </c>
      <c r="X146" s="8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</row>
    <row r="147" spans="1:44" s="9" customFormat="1" ht="35.1" customHeight="1">
      <c r="A147" s="704" t="s">
        <v>102</v>
      </c>
      <c r="B147" s="156" t="s">
        <v>705</v>
      </c>
      <c r="C147" s="159" t="s">
        <v>1424</v>
      </c>
      <c r="D147" s="159" t="s">
        <v>1401</v>
      </c>
      <c r="E147" s="23" t="s">
        <v>1435</v>
      </c>
      <c r="F147" s="159" t="s">
        <v>1412</v>
      </c>
      <c r="G147" s="139">
        <v>25</v>
      </c>
      <c r="H147" s="140" t="s">
        <v>604</v>
      </c>
      <c r="I147" s="141" t="s">
        <v>590</v>
      </c>
      <c r="J147" s="24">
        <v>4.3</v>
      </c>
      <c r="K147" s="27">
        <v>4.4000000000000004</v>
      </c>
      <c r="L147" s="18" t="s">
        <v>1422</v>
      </c>
      <c r="M147" s="232">
        <v>327.16320000000007</v>
      </c>
      <c r="N147" s="231">
        <f t="shared" si="8"/>
        <v>392.59584000000007</v>
      </c>
      <c r="O147" s="231">
        <f t="shared" si="9"/>
        <v>1688.1621120000002</v>
      </c>
      <c r="P147" s="767">
        <f t="shared" si="10"/>
        <v>9814.8960000000025</v>
      </c>
      <c r="Q147" s="137"/>
      <c r="R147" s="154">
        <f t="shared" si="11"/>
        <v>0</v>
      </c>
      <c r="S147" s="31"/>
      <c r="T147" s="31"/>
      <c r="U147" s="39">
        <v>24</v>
      </c>
      <c r="V147" s="39">
        <v>616.20000000000005</v>
      </c>
      <c r="W147" s="55">
        <v>696</v>
      </c>
      <c r="X147" s="852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</row>
    <row r="148" spans="1:44" s="9" customFormat="1" ht="35.1" customHeight="1">
      <c r="A148" s="704" t="s">
        <v>103</v>
      </c>
      <c r="B148" s="156" t="s">
        <v>104</v>
      </c>
      <c r="C148" s="159" t="s">
        <v>1424</v>
      </c>
      <c r="D148" s="159" t="s">
        <v>1401</v>
      </c>
      <c r="E148" s="23" t="s">
        <v>1435</v>
      </c>
      <c r="F148" s="159" t="s">
        <v>1412</v>
      </c>
      <c r="G148" s="139">
        <v>25</v>
      </c>
      <c r="H148" s="140" t="s">
        <v>604</v>
      </c>
      <c r="I148" s="141" t="s">
        <v>590</v>
      </c>
      <c r="J148" s="22">
        <v>2.2999999999999998</v>
      </c>
      <c r="K148" s="27">
        <v>2.4</v>
      </c>
      <c r="L148" s="18" t="s">
        <v>1422</v>
      </c>
      <c r="M148" s="232">
        <v>440.41200000000009</v>
      </c>
      <c r="N148" s="231">
        <f t="shared" si="8"/>
        <v>528.49440000000004</v>
      </c>
      <c r="O148" s="231">
        <f t="shared" si="9"/>
        <v>1215.53712</v>
      </c>
      <c r="P148" s="767">
        <f t="shared" si="10"/>
        <v>13212.36</v>
      </c>
      <c r="Q148" s="137"/>
      <c r="R148" s="154">
        <f t="shared" si="11"/>
        <v>0</v>
      </c>
      <c r="S148" s="31"/>
      <c r="T148" s="31"/>
      <c r="U148" s="39">
        <v>24</v>
      </c>
      <c r="V148" s="39">
        <v>616.20000000000005</v>
      </c>
      <c r="W148" s="55">
        <v>696</v>
      </c>
      <c r="X148" s="851" t="s">
        <v>739</v>
      </c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</row>
    <row r="149" spans="1:44" s="9" customFormat="1" ht="35.1" customHeight="1">
      <c r="A149" s="704" t="s">
        <v>105</v>
      </c>
      <c r="B149" s="156" t="s">
        <v>704</v>
      </c>
      <c r="C149" s="159" t="s">
        <v>1424</v>
      </c>
      <c r="D149" s="159" t="s">
        <v>1401</v>
      </c>
      <c r="E149" s="23" t="s">
        <v>1435</v>
      </c>
      <c r="F149" s="159" t="s">
        <v>1412</v>
      </c>
      <c r="G149" s="139">
        <v>25</v>
      </c>
      <c r="H149" s="140" t="s">
        <v>604</v>
      </c>
      <c r="I149" s="141" t="s">
        <v>590</v>
      </c>
      <c r="J149" s="24">
        <v>2.2999999999999998</v>
      </c>
      <c r="K149" s="70">
        <v>2.4</v>
      </c>
      <c r="L149" s="18" t="s">
        <v>1422</v>
      </c>
      <c r="M149" s="232">
        <v>474.11700000000008</v>
      </c>
      <c r="N149" s="231">
        <f t="shared" si="8"/>
        <v>568.94040000000007</v>
      </c>
      <c r="O149" s="231">
        <f t="shared" si="9"/>
        <v>1308.5629200000001</v>
      </c>
      <c r="P149" s="767">
        <f t="shared" si="10"/>
        <v>14223.510000000002</v>
      </c>
      <c r="Q149" s="137"/>
      <c r="R149" s="154">
        <f t="shared" si="11"/>
        <v>0</v>
      </c>
      <c r="S149" s="31"/>
      <c r="T149" s="31"/>
      <c r="U149" s="39">
        <v>24</v>
      </c>
      <c r="V149" s="39">
        <v>616.20000000000005</v>
      </c>
      <c r="W149" s="55">
        <v>696</v>
      </c>
      <c r="X149" s="8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</row>
    <row r="150" spans="1:44" s="9" customFormat="1" ht="35.1" customHeight="1">
      <c r="A150" s="704" t="s">
        <v>106</v>
      </c>
      <c r="B150" s="156" t="s">
        <v>107</v>
      </c>
      <c r="C150" s="159" t="s">
        <v>1424</v>
      </c>
      <c r="D150" s="159" t="s">
        <v>1401</v>
      </c>
      <c r="E150" s="23" t="s">
        <v>1435</v>
      </c>
      <c r="F150" s="159" t="s">
        <v>1412</v>
      </c>
      <c r="G150" s="139">
        <v>25</v>
      </c>
      <c r="H150" s="140" t="s">
        <v>604</v>
      </c>
      <c r="I150" s="141" t="s">
        <v>590</v>
      </c>
      <c r="J150" s="22">
        <v>3</v>
      </c>
      <c r="K150" s="27">
        <v>3.1</v>
      </c>
      <c r="L150" s="18" t="s">
        <v>1422</v>
      </c>
      <c r="M150" s="232">
        <v>415.24560000000002</v>
      </c>
      <c r="N150" s="231">
        <f t="shared" si="8"/>
        <v>498.29471999999998</v>
      </c>
      <c r="O150" s="231">
        <f t="shared" si="9"/>
        <v>1494.8841600000001</v>
      </c>
      <c r="P150" s="767">
        <f t="shared" si="10"/>
        <v>12457.368</v>
      </c>
      <c r="Q150" s="137"/>
      <c r="R150" s="154">
        <f t="shared" si="11"/>
        <v>0</v>
      </c>
      <c r="S150" s="31"/>
      <c r="T150" s="31"/>
      <c r="U150" s="39">
        <v>24</v>
      </c>
      <c r="V150" s="39">
        <v>616.20000000000005</v>
      </c>
      <c r="W150" s="55">
        <v>696</v>
      </c>
      <c r="X150" s="8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</row>
    <row r="151" spans="1:44" s="9" customFormat="1" ht="35.1" customHeight="1">
      <c r="A151" s="704" t="s">
        <v>815</v>
      </c>
      <c r="B151" s="156" t="s">
        <v>703</v>
      </c>
      <c r="C151" s="159" t="s">
        <v>1424</v>
      </c>
      <c r="D151" s="159" t="s">
        <v>1401</v>
      </c>
      <c r="E151" s="23" t="s">
        <v>1435</v>
      </c>
      <c r="F151" s="159" t="s">
        <v>1412</v>
      </c>
      <c r="G151" s="139">
        <v>25</v>
      </c>
      <c r="H151" s="140" t="s">
        <v>604</v>
      </c>
      <c r="I151" s="141" t="s">
        <v>590</v>
      </c>
      <c r="J151" s="24">
        <v>3</v>
      </c>
      <c r="K151" s="70">
        <v>3.1</v>
      </c>
      <c r="L151" s="18" t="s">
        <v>1422</v>
      </c>
      <c r="M151" s="232">
        <v>452.99520000000007</v>
      </c>
      <c r="N151" s="231">
        <f t="shared" si="8"/>
        <v>543.59424000000001</v>
      </c>
      <c r="O151" s="231">
        <f t="shared" si="9"/>
        <v>1630.7827200000002</v>
      </c>
      <c r="P151" s="767">
        <f t="shared" si="10"/>
        <v>13589.856</v>
      </c>
      <c r="Q151" s="137"/>
      <c r="R151" s="154">
        <f t="shared" si="11"/>
        <v>0</v>
      </c>
      <c r="S151" s="31"/>
      <c r="T151" s="31"/>
      <c r="U151" s="39">
        <v>24</v>
      </c>
      <c r="V151" s="39">
        <v>616.20000000000005</v>
      </c>
      <c r="W151" s="55">
        <v>696</v>
      </c>
      <c r="X151" s="8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</row>
    <row r="152" spans="1:44" s="9" customFormat="1" ht="35.1" customHeight="1">
      <c r="A152" s="704" t="s">
        <v>816</v>
      </c>
      <c r="B152" s="156" t="s">
        <v>817</v>
      </c>
      <c r="C152" s="159" t="s">
        <v>1424</v>
      </c>
      <c r="D152" s="159" t="s">
        <v>1401</v>
      </c>
      <c r="E152" s="23" t="s">
        <v>1435</v>
      </c>
      <c r="F152" s="159" t="s">
        <v>1412</v>
      </c>
      <c r="G152" s="139">
        <v>25</v>
      </c>
      <c r="H152" s="140" t="s">
        <v>604</v>
      </c>
      <c r="I152" s="141" t="s">
        <v>590</v>
      </c>
      <c r="J152" s="22">
        <v>3.9</v>
      </c>
      <c r="K152" s="27">
        <v>4</v>
      </c>
      <c r="L152" s="18" t="s">
        <v>1422</v>
      </c>
      <c r="M152" s="232">
        <v>415.24560000000002</v>
      </c>
      <c r="N152" s="231">
        <f t="shared" si="8"/>
        <v>498.29471999999998</v>
      </c>
      <c r="O152" s="231">
        <f t="shared" si="9"/>
        <v>1943.3494079999998</v>
      </c>
      <c r="P152" s="767">
        <f t="shared" si="10"/>
        <v>12457.368</v>
      </c>
      <c r="Q152" s="137"/>
      <c r="R152" s="154">
        <f t="shared" si="11"/>
        <v>0</v>
      </c>
      <c r="S152" s="31"/>
      <c r="T152" s="31"/>
      <c r="U152" s="39">
        <v>24</v>
      </c>
      <c r="V152" s="39">
        <v>616.20000000000005</v>
      </c>
      <c r="W152" s="55">
        <v>696</v>
      </c>
      <c r="X152" s="8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</row>
    <row r="153" spans="1:44" s="9" customFormat="1" ht="35.1" customHeight="1">
      <c r="A153" s="704" t="s">
        <v>818</v>
      </c>
      <c r="B153" s="156" t="s">
        <v>702</v>
      </c>
      <c r="C153" s="159" t="s">
        <v>1424</v>
      </c>
      <c r="D153" s="159" t="s">
        <v>1401</v>
      </c>
      <c r="E153" s="23" t="s">
        <v>1435</v>
      </c>
      <c r="F153" s="159" t="s">
        <v>1412</v>
      </c>
      <c r="G153" s="139">
        <v>25</v>
      </c>
      <c r="H153" s="140" t="s">
        <v>604</v>
      </c>
      <c r="I153" s="141" t="s">
        <v>590</v>
      </c>
      <c r="J153" s="24">
        <v>3.9</v>
      </c>
      <c r="K153" s="70">
        <v>4</v>
      </c>
      <c r="L153" s="18" t="s">
        <v>1422</v>
      </c>
      <c r="M153" s="232">
        <v>421.99320794148372</v>
      </c>
      <c r="N153" s="231">
        <f t="shared" si="8"/>
        <v>506.39184952978042</v>
      </c>
      <c r="O153" s="231">
        <f t="shared" si="9"/>
        <v>1974.9282131661437</v>
      </c>
      <c r="P153" s="767">
        <f t="shared" si="10"/>
        <v>12659.796238244511</v>
      </c>
      <c r="Q153" s="137"/>
      <c r="R153" s="154">
        <f t="shared" si="11"/>
        <v>0</v>
      </c>
      <c r="S153" s="31"/>
      <c r="T153" s="31"/>
      <c r="U153" s="39">
        <v>24</v>
      </c>
      <c r="V153" s="39">
        <v>616.20000000000005</v>
      </c>
      <c r="W153" s="55">
        <v>696</v>
      </c>
      <c r="X153" s="852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</row>
    <row r="154" spans="1:44" s="9" customFormat="1" ht="45" customHeight="1">
      <c r="A154" s="704" t="s">
        <v>819</v>
      </c>
      <c r="B154" s="156" t="s">
        <v>820</v>
      </c>
      <c r="C154" s="159" t="s">
        <v>1424</v>
      </c>
      <c r="D154" s="159" t="s">
        <v>1401</v>
      </c>
      <c r="E154" s="23" t="s">
        <v>1435</v>
      </c>
      <c r="F154" s="159" t="s">
        <v>1412</v>
      </c>
      <c r="G154" s="139">
        <v>25</v>
      </c>
      <c r="H154" s="140" t="s">
        <v>604</v>
      </c>
      <c r="I154" s="141" t="s">
        <v>590</v>
      </c>
      <c r="J154" s="22">
        <v>1.2</v>
      </c>
      <c r="K154" s="27">
        <v>4</v>
      </c>
      <c r="L154" s="18" t="s">
        <v>1422</v>
      </c>
      <c r="M154" s="232">
        <v>359.52000000000004</v>
      </c>
      <c r="N154" s="231">
        <f t="shared" si="8"/>
        <v>431.42400000000004</v>
      </c>
      <c r="O154" s="231">
        <f t="shared" si="9"/>
        <v>517.7088</v>
      </c>
      <c r="P154" s="767">
        <f t="shared" si="10"/>
        <v>10785.6</v>
      </c>
      <c r="Q154" s="137"/>
      <c r="R154" s="154">
        <f t="shared" si="11"/>
        <v>0</v>
      </c>
      <c r="S154" s="31"/>
      <c r="T154" s="31"/>
      <c r="U154" s="39">
        <v>24</v>
      </c>
      <c r="V154" s="39">
        <v>616.20000000000005</v>
      </c>
      <c r="W154" s="55">
        <v>696</v>
      </c>
      <c r="X154" s="851" t="s">
        <v>975</v>
      </c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</row>
    <row r="155" spans="1:44" s="9" customFormat="1" ht="50.25" customHeight="1">
      <c r="A155" s="704" t="s">
        <v>821</v>
      </c>
      <c r="B155" s="156" t="s">
        <v>701</v>
      </c>
      <c r="C155" s="159" t="s">
        <v>1424</v>
      </c>
      <c r="D155" s="159" t="s">
        <v>1401</v>
      </c>
      <c r="E155" s="23" t="s">
        <v>1435</v>
      </c>
      <c r="F155" s="159" t="s">
        <v>1412</v>
      </c>
      <c r="G155" s="139">
        <v>25</v>
      </c>
      <c r="H155" s="140" t="s">
        <v>604</v>
      </c>
      <c r="I155" s="141" t="s">
        <v>590</v>
      </c>
      <c r="J155" s="24">
        <v>1.2</v>
      </c>
      <c r="K155" s="27">
        <v>4</v>
      </c>
      <c r="L155" s="18" t="s">
        <v>1422</v>
      </c>
      <c r="M155" s="232">
        <v>426.86196594404453</v>
      </c>
      <c r="N155" s="231">
        <f t="shared" si="8"/>
        <v>512.23435913285346</v>
      </c>
      <c r="O155" s="231">
        <f t="shared" si="9"/>
        <v>614.68123095942417</v>
      </c>
      <c r="P155" s="767">
        <f t="shared" si="10"/>
        <v>12805.858978321336</v>
      </c>
      <c r="Q155" s="137"/>
      <c r="R155" s="154">
        <f t="shared" si="11"/>
        <v>0</v>
      </c>
      <c r="S155" s="31"/>
      <c r="T155" s="31"/>
      <c r="U155" s="39">
        <v>24</v>
      </c>
      <c r="V155" s="39">
        <v>616.20000000000005</v>
      </c>
      <c r="W155" s="55">
        <v>696</v>
      </c>
      <c r="X155" s="852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</row>
    <row r="156" spans="1:44" ht="40.35" customHeight="1">
      <c r="A156" s="704" t="s">
        <v>760</v>
      </c>
      <c r="B156" s="156" t="s">
        <v>473</v>
      </c>
      <c r="C156" s="159" t="s">
        <v>1425</v>
      </c>
      <c r="D156" s="159" t="s">
        <v>1401</v>
      </c>
      <c r="E156" s="23" t="s">
        <v>1435</v>
      </c>
      <c r="F156" s="159" t="s">
        <v>1430</v>
      </c>
      <c r="G156" s="139" t="s">
        <v>606</v>
      </c>
      <c r="H156" s="140" t="s">
        <v>604</v>
      </c>
      <c r="I156" s="141" t="s">
        <v>1148</v>
      </c>
      <c r="J156" s="22">
        <v>1.9</v>
      </c>
      <c r="K156" s="27">
        <v>2</v>
      </c>
      <c r="L156" s="18" t="s">
        <v>1422</v>
      </c>
      <c r="M156" s="232">
        <v>48.3</v>
      </c>
      <c r="N156" s="231">
        <f t="shared" si="8"/>
        <v>57.959999999999994</v>
      </c>
      <c r="O156" s="231">
        <f t="shared" si="9"/>
        <v>110.12399999999998</v>
      </c>
      <c r="P156" s="767">
        <f t="shared" si="10"/>
        <v>1448.9999999999998</v>
      </c>
      <c r="Q156" s="137"/>
      <c r="R156" s="154">
        <f t="shared" si="11"/>
        <v>0</v>
      </c>
      <c r="S156" s="30" t="s">
        <v>1418</v>
      </c>
      <c r="T156" s="31"/>
      <c r="U156" s="39">
        <v>36</v>
      </c>
      <c r="V156" s="39">
        <v>903.6</v>
      </c>
      <c r="W156" s="55">
        <v>720</v>
      </c>
      <c r="X156" s="853" t="s">
        <v>882</v>
      </c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</row>
    <row r="157" spans="1:44" ht="40.35" customHeight="1">
      <c r="A157" s="704" t="s">
        <v>761</v>
      </c>
      <c r="B157" s="156" t="s">
        <v>1041</v>
      </c>
      <c r="C157" s="159" t="s">
        <v>1425</v>
      </c>
      <c r="D157" s="159" t="s">
        <v>1401</v>
      </c>
      <c r="E157" s="23" t="s">
        <v>1435</v>
      </c>
      <c r="F157" s="159" t="s">
        <v>1430</v>
      </c>
      <c r="G157" s="139" t="s">
        <v>606</v>
      </c>
      <c r="H157" s="140" t="s">
        <v>604</v>
      </c>
      <c r="I157" s="141" t="s">
        <v>1148</v>
      </c>
      <c r="J157" s="22">
        <v>2.4</v>
      </c>
      <c r="K157" s="27">
        <v>2.5</v>
      </c>
      <c r="L157" s="18" t="s">
        <v>1422</v>
      </c>
      <c r="M157" s="232">
        <v>48.3</v>
      </c>
      <c r="N157" s="231">
        <f t="shared" si="8"/>
        <v>57.959999999999994</v>
      </c>
      <c r="O157" s="231">
        <f t="shared" si="9"/>
        <v>139.10399999999998</v>
      </c>
      <c r="P157" s="767">
        <f t="shared" si="10"/>
        <v>1448.9999999999998</v>
      </c>
      <c r="Q157" s="137"/>
      <c r="R157" s="154">
        <f t="shared" si="11"/>
        <v>0</v>
      </c>
      <c r="S157" s="30" t="s">
        <v>1418</v>
      </c>
      <c r="T157" s="30" t="s">
        <v>1418</v>
      </c>
      <c r="U157" s="39">
        <v>36</v>
      </c>
      <c r="V157" s="39">
        <v>903.6</v>
      </c>
      <c r="W157" s="55">
        <v>720</v>
      </c>
      <c r="X157" s="852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</row>
    <row r="158" spans="1:44" ht="35.1" customHeight="1">
      <c r="A158" s="704" t="s">
        <v>763</v>
      </c>
      <c r="B158" s="156" t="s">
        <v>764</v>
      </c>
      <c r="C158" s="159" t="s">
        <v>1425</v>
      </c>
      <c r="D158" s="159" t="s">
        <v>1401</v>
      </c>
      <c r="E158" s="23" t="s">
        <v>1435</v>
      </c>
      <c r="F158" s="159" t="s">
        <v>1430</v>
      </c>
      <c r="G158" s="139">
        <v>25</v>
      </c>
      <c r="H158" s="140" t="s">
        <v>604</v>
      </c>
      <c r="I158" s="141" t="s">
        <v>1148</v>
      </c>
      <c r="J158" s="22">
        <v>1.9</v>
      </c>
      <c r="K158" s="27">
        <v>2</v>
      </c>
      <c r="L158" s="18" t="s">
        <v>1422</v>
      </c>
      <c r="M158" s="232">
        <v>48.3</v>
      </c>
      <c r="N158" s="231">
        <f t="shared" si="8"/>
        <v>57.959999999999994</v>
      </c>
      <c r="O158" s="231">
        <f t="shared" si="9"/>
        <v>110.12399999999998</v>
      </c>
      <c r="P158" s="767">
        <f t="shared" si="10"/>
        <v>1448.9999999999998</v>
      </c>
      <c r="Q158" s="137"/>
      <c r="R158" s="154">
        <f t="shared" si="11"/>
        <v>0</v>
      </c>
      <c r="S158" s="30" t="s">
        <v>1418</v>
      </c>
      <c r="T158" s="31"/>
      <c r="U158" s="39">
        <v>36</v>
      </c>
      <c r="V158" s="39">
        <v>903.6</v>
      </c>
      <c r="W158" s="55">
        <v>720</v>
      </c>
      <c r="X158" s="851" t="s">
        <v>883</v>
      </c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</row>
    <row r="159" spans="1:44" ht="35.1" customHeight="1">
      <c r="A159" s="704" t="s">
        <v>762</v>
      </c>
      <c r="B159" s="156" t="s">
        <v>636</v>
      </c>
      <c r="C159" s="159" t="s">
        <v>1425</v>
      </c>
      <c r="D159" s="159" t="s">
        <v>1401</v>
      </c>
      <c r="E159" s="23" t="s">
        <v>1435</v>
      </c>
      <c r="F159" s="159" t="s">
        <v>1430</v>
      </c>
      <c r="G159" s="139" t="s">
        <v>606</v>
      </c>
      <c r="H159" s="140" t="s">
        <v>604</v>
      </c>
      <c r="I159" s="141" t="s">
        <v>1148</v>
      </c>
      <c r="J159" s="25">
        <v>2.4</v>
      </c>
      <c r="K159" s="44">
        <v>2.5</v>
      </c>
      <c r="L159" s="18" t="s">
        <v>1422</v>
      </c>
      <c r="M159" s="232">
        <v>48.3</v>
      </c>
      <c r="N159" s="231">
        <f t="shared" si="8"/>
        <v>57.959999999999994</v>
      </c>
      <c r="O159" s="231">
        <f t="shared" si="9"/>
        <v>139.10399999999998</v>
      </c>
      <c r="P159" s="767">
        <f t="shared" si="10"/>
        <v>1448.9999999999998</v>
      </c>
      <c r="Q159" s="137"/>
      <c r="R159" s="154">
        <f t="shared" si="11"/>
        <v>0</v>
      </c>
      <c r="S159" s="30" t="s">
        <v>1418</v>
      </c>
      <c r="T159" s="67"/>
      <c r="U159" s="39">
        <v>36</v>
      </c>
      <c r="V159" s="39">
        <v>903.6</v>
      </c>
      <c r="W159" s="55">
        <v>720</v>
      </c>
      <c r="X159" s="852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</row>
    <row r="160" spans="1:44" ht="35.1" customHeight="1">
      <c r="A160" s="704" t="s">
        <v>1218</v>
      </c>
      <c r="B160" s="156" t="s">
        <v>1219</v>
      </c>
      <c r="C160" s="65" t="s">
        <v>1424</v>
      </c>
      <c r="D160" s="159" t="s">
        <v>1401</v>
      </c>
      <c r="E160" s="23" t="s">
        <v>1435</v>
      </c>
      <c r="F160" s="159" t="s">
        <v>1430</v>
      </c>
      <c r="G160" s="139">
        <v>25</v>
      </c>
      <c r="H160" s="140" t="s">
        <v>604</v>
      </c>
      <c r="I160" s="141" t="s">
        <v>1148</v>
      </c>
      <c r="J160" s="25">
        <v>1.6</v>
      </c>
      <c r="K160" s="44">
        <v>1.7</v>
      </c>
      <c r="L160" s="18" t="s">
        <v>1422</v>
      </c>
      <c r="M160" s="232">
        <v>230.96181889315696</v>
      </c>
      <c r="N160" s="231">
        <f t="shared" si="8"/>
        <v>277.15418267178836</v>
      </c>
      <c r="O160" s="231">
        <f t="shared" si="9"/>
        <v>443.44669227486139</v>
      </c>
      <c r="P160" s="767">
        <f t="shared" si="10"/>
        <v>6928.8545667947092</v>
      </c>
      <c r="Q160" s="137"/>
      <c r="R160" s="154">
        <f t="shared" si="11"/>
        <v>0</v>
      </c>
      <c r="S160" s="67"/>
      <c r="T160" s="67"/>
      <c r="U160" s="39">
        <v>36</v>
      </c>
      <c r="V160" s="39">
        <v>903.6</v>
      </c>
      <c r="W160" s="55">
        <v>720</v>
      </c>
      <c r="X160" s="851" t="s">
        <v>882</v>
      </c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</row>
    <row r="161" spans="1:44" ht="35.1" customHeight="1">
      <c r="A161" s="704" t="s">
        <v>822</v>
      </c>
      <c r="B161" s="156" t="s">
        <v>823</v>
      </c>
      <c r="C161" s="65" t="s">
        <v>1424</v>
      </c>
      <c r="D161" s="159" t="s">
        <v>1401</v>
      </c>
      <c r="E161" s="23" t="s">
        <v>1435</v>
      </c>
      <c r="F161" s="159" t="s">
        <v>1430</v>
      </c>
      <c r="G161" s="139">
        <v>25</v>
      </c>
      <c r="H161" s="140" t="s">
        <v>604</v>
      </c>
      <c r="I161" s="141" t="s">
        <v>1148</v>
      </c>
      <c r="J161" s="22">
        <v>1.8</v>
      </c>
      <c r="K161" s="27">
        <v>1.9</v>
      </c>
      <c r="L161" s="18" t="s">
        <v>1422</v>
      </c>
      <c r="M161" s="232">
        <v>230.81</v>
      </c>
      <c r="N161" s="231">
        <f t="shared" si="8"/>
        <v>276.97199999999998</v>
      </c>
      <c r="O161" s="231">
        <f t="shared" si="9"/>
        <v>498.5496</v>
      </c>
      <c r="P161" s="767">
        <f t="shared" si="10"/>
        <v>6924.2999999999993</v>
      </c>
      <c r="Q161" s="137"/>
      <c r="R161" s="154">
        <f t="shared" si="11"/>
        <v>0</v>
      </c>
      <c r="S161" s="67"/>
      <c r="T161" s="67"/>
      <c r="U161" s="39">
        <v>36</v>
      </c>
      <c r="V161" s="39">
        <v>903.6</v>
      </c>
      <c r="W161" s="55">
        <v>720</v>
      </c>
      <c r="X161" s="853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</row>
    <row r="162" spans="1:44" ht="35.1" customHeight="1">
      <c r="A162" s="704" t="s">
        <v>824</v>
      </c>
      <c r="B162" s="156" t="s">
        <v>221</v>
      </c>
      <c r="C162" s="65" t="s">
        <v>1424</v>
      </c>
      <c r="D162" s="159" t="s">
        <v>1401</v>
      </c>
      <c r="E162" s="23" t="s">
        <v>1435</v>
      </c>
      <c r="F162" s="159" t="s">
        <v>1430</v>
      </c>
      <c r="G162" s="139">
        <v>25</v>
      </c>
      <c r="H162" s="140" t="s">
        <v>604</v>
      </c>
      <c r="I162" s="141" t="s">
        <v>1148</v>
      </c>
      <c r="J162" s="22">
        <v>2.4</v>
      </c>
      <c r="K162" s="27">
        <v>2.5</v>
      </c>
      <c r="L162" s="18" t="s">
        <v>1422</v>
      </c>
      <c r="M162" s="232">
        <v>230.39139635794561</v>
      </c>
      <c r="N162" s="231">
        <f t="shared" si="8"/>
        <v>276.46967562953472</v>
      </c>
      <c r="O162" s="231">
        <f t="shared" si="9"/>
        <v>663.52722151088335</v>
      </c>
      <c r="P162" s="767">
        <f t="shared" si="10"/>
        <v>6911.7418907383681</v>
      </c>
      <c r="Q162" s="137"/>
      <c r="R162" s="154">
        <f t="shared" si="11"/>
        <v>0</v>
      </c>
      <c r="S162" s="67"/>
      <c r="T162" s="67"/>
      <c r="U162" s="39">
        <v>36</v>
      </c>
      <c r="V162" s="39">
        <v>903.6</v>
      </c>
      <c r="W162" s="55">
        <v>720</v>
      </c>
      <c r="X162" s="853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</row>
    <row r="163" spans="1:44" ht="35.1" customHeight="1">
      <c r="A163" s="704" t="s">
        <v>222</v>
      </c>
      <c r="B163" s="156" t="s">
        <v>499</v>
      </c>
      <c r="C163" s="65" t="s">
        <v>1424</v>
      </c>
      <c r="D163" s="159" t="s">
        <v>1401</v>
      </c>
      <c r="E163" s="23" t="s">
        <v>1435</v>
      </c>
      <c r="F163" s="159" t="s">
        <v>1430</v>
      </c>
      <c r="G163" s="139">
        <v>25</v>
      </c>
      <c r="H163" s="140" t="s">
        <v>604</v>
      </c>
      <c r="I163" s="141" t="s">
        <v>1148</v>
      </c>
      <c r="J163" s="22">
        <v>2.7</v>
      </c>
      <c r="K163" s="27">
        <v>2.8</v>
      </c>
      <c r="L163" s="18" t="s">
        <v>1422</v>
      </c>
      <c r="M163" s="232">
        <v>230.32657561530803</v>
      </c>
      <c r="N163" s="231">
        <f t="shared" si="8"/>
        <v>276.39189073836963</v>
      </c>
      <c r="O163" s="231">
        <f t="shared" si="9"/>
        <v>746.25810499359807</v>
      </c>
      <c r="P163" s="767">
        <f t="shared" si="10"/>
        <v>6909.7972684592405</v>
      </c>
      <c r="Q163" s="137"/>
      <c r="R163" s="154">
        <f t="shared" si="11"/>
        <v>0</v>
      </c>
      <c r="S163" s="67"/>
      <c r="T163" s="67"/>
      <c r="U163" s="39">
        <v>36</v>
      </c>
      <c r="V163" s="39">
        <v>903.6</v>
      </c>
      <c r="W163" s="55">
        <v>720</v>
      </c>
      <c r="X163" s="853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</row>
    <row r="164" spans="1:44" ht="35.1" customHeight="1">
      <c r="A164" s="704" t="s">
        <v>1039</v>
      </c>
      <c r="B164" s="156" t="s">
        <v>1040</v>
      </c>
      <c r="C164" s="65" t="s">
        <v>1424</v>
      </c>
      <c r="D164" s="159" t="s">
        <v>1401</v>
      </c>
      <c r="E164" s="23" t="s">
        <v>1435</v>
      </c>
      <c r="F164" s="159" t="s">
        <v>1430</v>
      </c>
      <c r="G164" s="139">
        <v>25</v>
      </c>
      <c r="H164" s="140" t="s">
        <v>604</v>
      </c>
      <c r="I164" s="141" t="s">
        <v>1148</v>
      </c>
      <c r="J164" s="22">
        <v>1.8</v>
      </c>
      <c r="K164" s="27">
        <v>1.9</v>
      </c>
      <c r="L164" s="18" t="s">
        <v>1422</v>
      </c>
      <c r="M164" s="232">
        <v>231.32</v>
      </c>
      <c r="N164" s="231">
        <f t="shared" si="8"/>
        <v>277.584</v>
      </c>
      <c r="O164" s="231">
        <f t="shared" si="9"/>
        <v>499.65120000000002</v>
      </c>
      <c r="P164" s="767">
        <f t="shared" si="10"/>
        <v>6939.6</v>
      </c>
      <c r="Q164" s="137"/>
      <c r="R164" s="154">
        <f t="shared" si="11"/>
        <v>0</v>
      </c>
      <c r="S164" s="67"/>
      <c r="T164" s="67"/>
      <c r="U164" s="39">
        <v>36</v>
      </c>
      <c r="V164" s="39">
        <v>903.6</v>
      </c>
      <c r="W164" s="55">
        <v>720</v>
      </c>
      <c r="X164" s="851" t="s">
        <v>884</v>
      </c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</row>
    <row r="165" spans="1:44" ht="35.1" customHeight="1">
      <c r="A165" s="704" t="s">
        <v>203</v>
      </c>
      <c r="B165" s="156" t="s">
        <v>506</v>
      </c>
      <c r="C165" s="65" t="s">
        <v>1424</v>
      </c>
      <c r="D165" s="159" t="s">
        <v>1401</v>
      </c>
      <c r="E165" s="23" t="s">
        <v>1435</v>
      </c>
      <c r="F165" s="159" t="s">
        <v>1430</v>
      </c>
      <c r="G165" s="139">
        <v>25</v>
      </c>
      <c r="H165" s="140" t="s">
        <v>604</v>
      </c>
      <c r="I165" s="141" t="s">
        <v>1148</v>
      </c>
      <c r="J165" s="22">
        <v>2.4</v>
      </c>
      <c r="K165" s="27">
        <v>2.5</v>
      </c>
      <c r="L165" s="18" t="s">
        <v>1422</v>
      </c>
      <c r="M165" s="232">
        <v>232.01</v>
      </c>
      <c r="N165" s="231">
        <f t="shared" si="8"/>
        <v>278.41199999999998</v>
      </c>
      <c r="O165" s="231">
        <f t="shared" si="9"/>
        <v>668.1887999999999</v>
      </c>
      <c r="P165" s="767">
        <f t="shared" si="10"/>
        <v>6960.2999999999993</v>
      </c>
      <c r="Q165" s="137"/>
      <c r="R165" s="154">
        <f t="shared" si="11"/>
        <v>0</v>
      </c>
      <c r="S165" s="67"/>
      <c r="T165" s="67"/>
      <c r="U165" s="39">
        <v>36</v>
      </c>
      <c r="V165" s="39">
        <v>903.6</v>
      </c>
      <c r="W165" s="55">
        <v>720</v>
      </c>
      <c r="X165" s="853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</row>
    <row r="166" spans="1:44" ht="35.1" customHeight="1">
      <c r="A166" s="704" t="s">
        <v>810</v>
      </c>
      <c r="B166" s="156" t="s">
        <v>811</v>
      </c>
      <c r="C166" s="65" t="s">
        <v>1424</v>
      </c>
      <c r="D166" s="159" t="s">
        <v>1401</v>
      </c>
      <c r="E166" s="23" t="s">
        <v>1435</v>
      </c>
      <c r="F166" s="159" t="s">
        <v>1430</v>
      </c>
      <c r="G166" s="139">
        <v>25</v>
      </c>
      <c r="H166" s="140" t="s">
        <v>604</v>
      </c>
      <c r="I166" s="141" t="s">
        <v>1148</v>
      </c>
      <c r="J166" s="22">
        <v>2.8</v>
      </c>
      <c r="K166" s="27">
        <v>2.9</v>
      </c>
      <c r="L166" s="18" t="s">
        <v>1422</v>
      </c>
      <c r="M166" s="232">
        <v>230.41</v>
      </c>
      <c r="N166" s="231">
        <f t="shared" si="8"/>
        <v>276.49199999999996</v>
      </c>
      <c r="O166" s="231">
        <f t="shared" si="9"/>
        <v>774.17759999999987</v>
      </c>
      <c r="P166" s="767">
        <f t="shared" si="10"/>
        <v>6912.2999999999993</v>
      </c>
      <c r="Q166" s="137"/>
      <c r="R166" s="154">
        <f t="shared" si="11"/>
        <v>0</v>
      </c>
      <c r="S166" s="67"/>
      <c r="T166" s="67"/>
      <c r="U166" s="39">
        <v>36</v>
      </c>
      <c r="V166" s="39">
        <v>903.6</v>
      </c>
      <c r="W166" s="55">
        <v>720</v>
      </c>
      <c r="X166" s="853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</row>
    <row r="167" spans="1:44" s="99" customFormat="1" ht="50.25" customHeight="1">
      <c r="A167" s="704" t="s">
        <v>1025</v>
      </c>
      <c r="B167" s="156" t="s">
        <v>1026</v>
      </c>
      <c r="C167" s="65" t="s">
        <v>1424</v>
      </c>
      <c r="D167" s="159" t="s">
        <v>1401</v>
      </c>
      <c r="E167" s="23" t="s">
        <v>1435</v>
      </c>
      <c r="F167" s="159" t="s">
        <v>1430</v>
      </c>
      <c r="G167" s="139">
        <v>25</v>
      </c>
      <c r="H167" s="140" t="s">
        <v>604</v>
      </c>
      <c r="I167" s="141" t="s">
        <v>1148</v>
      </c>
      <c r="J167" s="22">
        <v>1.5</v>
      </c>
      <c r="K167" s="27">
        <v>4</v>
      </c>
      <c r="L167" s="18" t="s">
        <v>1422</v>
      </c>
      <c r="M167" s="232">
        <v>228.01463579456541</v>
      </c>
      <c r="N167" s="231">
        <f t="shared" si="8"/>
        <v>273.61756295347845</v>
      </c>
      <c r="O167" s="231">
        <f t="shared" si="9"/>
        <v>410.42634443021768</v>
      </c>
      <c r="P167" s="767">
        <f t="shared" si="10"/>
        <v>6840.4390738369611</v>
      </c>
      <c r="Q167" s="137"/>
      <c r="R167" s="154">
        <f>Q167*P167</f>
        <v>0</v>
      </c>
      <c r="S167" s="67"/>
      <c r="T167" s="67"/>
      <c r="U167" s="39">
        <v>36</v>
      </c>
      <c r="V167" s="39">
        <v>903.6</v>
      </c>
      <c r="W167" s="55">
        <v>720</v>
      </c>
      <c r="X167" s="851" t="s">
        <v>81</v>
      </c>
    </row>
    <row r="168" spans="1:44" s="9" customFormat="1" ht="55.35" customHeight="1">
      <c r="A168" s="704" t="s">
        <v>1027</v>
      </c>
      <c r="B168" s="156" t="s">
        <v>700</v>
      </c>
      <c r="C168" s="65" t="s">
        <v>1424</v>
      </c>
      <c r="D168" s="159" t="s">
        <v>1401</v>
      </c>
      <c r="E168" s="23" t="s">
        <v>1435</v>
      </c>
      <c r="F168" s="159" t="s">
        <v>1430</v>
      </c>
      <c r="G168" s="139" t="s">
        <v>606</v>
      </c>
      <c r="H168" s="140" t="s">
        <v>604</v>
      </c>
      <c r="I168" s="141" t="s">
        <v>1148</v>
      </c>
      <c r="J168" s="24">
        <v>1.5</v>
      </c>
      <c r="K168" s="27">
        <v>4</v>
      </c>
      <c r="L168" s="18" t="s">
        <v>1422</v>
      </c>
      <c r="M168" s="232">
        <v>269.64000000000004</v>
      </c>
      <c r="N168" s="231">
        <f t="shared" si="8"/>
        <v>323.56800000000004</v>
      </c>
      <c r="O168" s="231">
        <f t="shared" si="9"/>
        <v>485.35200000000009</v>
      </c>
      <c r="P168" s="767">
        <f t="shared" si="10"/>
        <v>8089.2000000000007</v>
      </c>
      <c r="Q168" s="137"/>
      <c r="R168" s="154">
        <f t="shared" si="11"/>
        <v>0</v>
      </c>
      <c r="S168" s="67"/>
      <c r="T168" s="67"/>
      <c r="U168" s="39">
        <v>36</v>
      </c>
      <c r="V168" s="39">
        <v>903.6</v>
      </c>
      <c r="W168" s="55">
        <v>720</v>
      </c>
      <c r="X168" s="852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</row>
    <row r="169" spans="1:44" s="9" customFormat="1" ht="48" customHeight="1">
      <c r="A169" s="704" t="s">
        <v>1028</v>
      </c>
      <c r="B169" s="156" t="s">
        <v>1011</v>
      </c>
      <c r="C169" s="65" t="s">
        <v>1424</v>
      </c>
      <c r="D169" s="159" t="s">
        <v>1401</v>
      </c>
      <c r="E169" s="23" t="s">
        <v>1435</v>
      </c>
      <c r="F169" s="159" t="s">
        <v>1430</v>
      </c>
      <c r="G169" s="139">
        <v>25</v>
      </c>
      <c r="H169" s="140" t="s">
        <v>604</v>
      </c>
      <c r="I169" s="141" t="s">
        <v>1148</v>
      </c>
      <c r="J169" s="22">
        <v>3.4</v>
      </c>
      <c r="K169" s="27">
        <v>3.5</v>
      </c>
      <c r="L169" s="18" t="s">
        <v>1422</v>
      </c>
      <c r="M169" s="232">
        <v>225.9850263195334</v>
      </c>
      <c r="N169" s="231">
        <f t="shared" si="8"/>
        <v>271.18203158344005</v>
      </c>
      <c r="O169" s="231">
        <f t="shared" si="9"/>
        <v>922.01890738369616</v>
      </c>
      <c r="P169" s="767">
        <f t="shared" si="10"/>
        <v>6779.550789586001</v>
      </c>
      <c r="Q169" s="137"/>
      <c r="R169" s="154">
        <f t="shared" si="11"/>
        <v>0</v>
      </c>
      <c r="S169" s="67"/>
      <c r="T169" s="67"/>
      <c r="U169" s="39">
        <v>36</v>
      </c>
      <c r="V169" s="39">
        <v>903.6</v>
      </c>
      <c r="W169" s="55">
        <v>720</v>
      </c>
      <c r="X169" s="83" t="s">
        <v>885</v>
      </c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</row>
    <row r="170" spans="1:44" s="9" customFormat="1" ht="45" customHeight="1">
      <c r="A170" s="704" t="s">
        <v>1110</v>
      </c>
      <c r="B170" s="156" t="s">
        <v>1311</v>
      </c>
      <c r="C170" s="65" t="s">
        <v>1424</v>
      </c>
      <c r="D170" s="159" t="s">
        <v>1401</v>
      </c>
      <c r="E170" s="158" t="s">
        <v>1440</v>
      </c>
      <c r="F170" s="65" t="s">
        <v>1410</v>
      </c>
      <c r="G170" s="147" t="s">
        <v>649</v>
      </c>
      <c r="H170" s="140" t="s">
        <v>862</v>
      </c>
      <c r="I170" s="141" t="s">
        <v>590</v>
      </c>
      <c r="J170" s="25">
        <v>0.12</v>
      </c>
      <c r="K170" s="32">
        <v>0.4</v>
      </c>
      <c r="L170" s="19" t="s">
        <v>1441</v>
      </c>
      <c r="M170" s="231">
        <v>1089.8415397573685</v>
      </c>
      <c r="N170" s="231">
        <f t="shared" si="8"/>
        <v>1307.8098477088422</v>
      </c>
      <c r="O170" s="231">
        <f t="shared" si="9"/>
        <v>156.93718172506107</v>
      </c>
      <c r="P170" s="767">
        <f t="shared" si="10"/>
        <v>19617.147715632633</v>
      </c>
      <c r="Q170" s="137"/>
      <c r="R170" s="154">
        <f t="shared" si="11"/>
        <v>0</v>
      </c>
      <c r="S170" s="30" t="s">
        <v>1418</v>
      </c>
      <c r="T170" s="30" t="s">
        <v>1418</v>
      </c>
      <c r="U170" s="39">
        <v>24</v>
      </c>
      <c r="V170" s="39">
        <v>478.43999999999994</v>
      </c>
      <c r="W170" s="55">
        <v>792</v>
      </c>
      <c r="X170" s="868" t="s">
        <v>1162</v>
      </c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</row>
    <row r="171" spans="1:44" s="9" customFormat="1" ht="45" customHeight="1">
      <c r="A171" s="704" t="s">
        <v>1111</v>
      </c>
      <c r="B171" s="156" t="s">
        <v>2121</v>
      </c>
      <c r="C171" s="65" t="s">
        <v>1424</v>
      </c>
      <c r="D171" s="159" t="s">
        <v>1401</v>
      </c>
      <c r="E171" s="158" t="s">
        <v>1440</v>
      </c>
      <c r="F171" s="65" t="s">
        <v>1410</v>
      </c>
      <c r="G171" s="147" t="s">
        <v>649</v>
      </c>
      <c r="H171" s="140" t="s">
        <v>862</v>
      </c>
      <c r="I171" s="141" t="s">
        <v>590</v>
      </c>
      <c r="J171" s="25">
        <v>0.12</v>
      </c>
      <c r="K171" s="32">
        <v>0.4</v>
      </c>
      <c r="L171" s="19" t="s">
        <v>1441</v>
      </c>
      <c r="M171" s="231">
        <v>1112.8</v>
      </c>
      <c r="N171" s="231">
        <f t="shared" si="8"/>
        <v>1335.36</v>
      </c>
      <c r="O171" s="231">
        <f t="shared" si="9"/>
        <v>160.24319999999997</v>
      </c>
      <c r="P171" s="767">
        <f t="shared" si="10"/>
        <v>20030.399999999998</v>
      </c>
      <c r="Q171" s="137"/>
      <c r="R171" s="154">
        <f t="shared" si="11"/>
        <v>0</v>
      </c>
      <c r="S171" s="67"/>
      <c r="T171" s="30" t="s">
        <v>1418</v>
      </c>
      <c r="U171" s="39">
        <v>24</v>
      </c>
      <c r="V171" s="39">
        <v>478.43999999999994</v>
      </c>
      <c r="W171" s="55">
        <v>792</v>
      </c>
      <c r="X171" s="869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</row>
    <row r="172" spans="1:44" ht="40.35" customHeight="1">
      <c r="A172" s="704" t="s">
        <v>2119</v>
      </c>
      <c r="B172" s="156" t="s">
        <v>2120</v>
      </c>
      <c r="C172" s="169" t="s">
        <v>1424</v>
      </c>
      <c r="D172" s="169" t="s">
        <v>1401</v>
      </c>
      <c r="E172" s="56" t="s">
        <v>1440</v>
      </c>
      <c r="F172" s="169" t="s">
        <v>1410</v>
      </c>
      <c r="G172" s="147" t="s">
        <v>649</v>
      </c>
      <c r="H172" s="140" t="s">
        <v>862</v>
      </c>
      <c r="I172" s="141" t="s">
        <v>590</v>
      </c>
      <c r="J172" s="24">
        <v>0.12</v>
      </c>
      <c r="K172" s="70">
        <v>0.4</v>
      </c>
      <c r="L172" s="21" t="s">
        <v>1441</v>
      </c>
      <c r="M172" s="232">
        <v>1448.7179802183159</v>
      </c>
      <c r="N172" s="231">
        <f t="shared" si="8"/>
        <v>1738.461576261979</v>
      </c>
      <c r="O172" s="231">
        <f t="shared" si="9"/>
        <v>208.61538915143745</v>
      </c>
      <c r="P172" s="767">
        <f t="shared" si="10"/>
        <v>26076.923643929684</v>
      </c>
      <c r="Q172" s="137"/>
      <c r="R172" s="154">
        <f t="shared" si="11"/>
        <v>0</v>
      </c>
      <c r="S172" s="31"/>
      <c r="T172" s="31"/>
      <c r="U172" s="39">
        <v>24</v>
      </c>
      <c r="V172" s="39">
        <v>478.43999999999994</v>
      </c>
      <c r="W172" s="55">
        <v>792</v>
      </c>
      <c r="X172" s="865" t="s">
        <v>2191</v>
      </c>
    </row>
    <row r="173" spans="1:44" ht="40.35" customHeight="1">
      <c r="A173" s="704" t="s">
        <v>1445</v>
      </c>
      <c r="B173" s="156" t="s">
        <v>1444</v>
      </c>
      <c r="C173" s="169" t="s">
        <v>1424</v>
      </c>
      <c r="D173" s="169" t="s">
        <v>1401</v>
      </c>
      <c r="E173" s="56" t="s">
        <v>1440</v>
      </c>
      <c r="F173" s="169" t="s">
        <v>1410</v>
      </c>
      <c r="G173" s="147" t="s">
        <v>649</v>
      </c>
      <c r="H173" s="140" t="s">
        <v>862</v>
      </c>
      <c r="I173" s="141" t="s">
        <v>590</v>
      </c>
      <c r="J173" s="24">
        <v>0.12</v>
      </c>
      <c r="K173" s="70">
        <v>0.3</v>
      </c>
      <c r="L173" s="21" t="s">
        <v>1441</v>
      </c>
      <c r="M173" s="232">
        <v>1509.0371383489178</v>
      </c>
      <c r="N173" s="231">
        <f t="shared" si="8"/>
        <v>1810.8445660187012</v>
      </c>
      <c r="O173" s="231">
        <f t="shared" si="9"/>
        <v>217.30134792224413</v>
      </c>
      <c r="P173" s="767">
        <f t="shared" si="10"/>
        <v>27162.668490280517</v>
      </c>
      <c r="Q173" s="137"/>
      <c r="R173" s="154">
        <f t="shared" si="11"/>
        <v>0</v>
      </c>
      <c r="S173" s="31"/>
      <c r="T173" s="31"/>
      <c r="U173" s="39">
        <v>24</v>
      </c>
      <c r="V173" s="39">
        <v>478.43999999999994</v>
      </c>
      <c r="W173" s="55">
        <v>792</v>
      </c>
      <c r="X173" s="866"/>
    </row>
    <row r="174" spans="1:44" ht="40.35" customHeight="1">
      <c r="A174" s="704" t="s">
        <v>2122</v>
      </c>
      <c r="B174" s="156" t="s">
        <v>2120</v>
      </c>
      <c r="C174" s="169" t="s">
        <v>1424</v>
      </c>
      <c r="D174" s="169" t="s">
        <v>1401</v>
      </c>
      <c r="E174" s="56" t="s">
        <v>1440</v>
      </c>
      <c r="F174" s="169" t="s">
        <v>1410</v>
      </c>
      <c r="G174" s="139">
        <v>5</v>
      </c>
      <c r="H174" s="140" t="s">
        <v>862</v>
      </c>
      <c r="I174" s="141" t="s">
        <v>590</v>
      </c>
      <c r="J174" s="24">
        <v>0.12</v>
      </c>
      <c r="K174" s="70">
        <v>0.3</v>
      </c>
      <c r="L174" s="21" t="s">
        <v>1441</v>
      </c>
      <c r="M174" s="232">
        <v>1523.2521836482622</v>
      </c>
      <c r="N174" s="231">
        <f t="shared" si="8"/>
        <v>1827.9026203779147</v>
      </c>
      <c r="O174" s="231">
        <f t="shared" si="9"/>
        <v>219.34831444534976</v>
      </c>
      <c r="P174" s="767">
        <f t="shared" si="10"/>
        <v>9139.5131018895736</v>
      </c>
      <c r="Q174" s="137"/>
      <c r="R174" s="154">
        <f t="shared" si="11"/>
        <v>0</v>
      </c>
      <c r="S174" s="31"/>
      <c r="T174" s="31"/>
      <c r="U174" s="39">
        <v>60</v>
      </c>
      <c r="V174" s="39">
        <v>398.7</v>
      </c>
      <c r="W174" s="55">
        <v>1980</v>
      </c>
      <c r="X174" s="866"/>
    </row>
    <row r="175" spans="1:44" ht="40.35" customHeight="1">
      <c r="A175" s="704" t="s">
        <v>1446</v>
      </c>
      <c r="B175" s="156" t="s">
        <v>1444</v>
      </c>
      <c r="C175" s="169" t="s">
        <v>1424</v>
      </c>
      <c r="D175" s="169" t="s">
        <v>1401</v>
      </c>
      <c r="E175" s="56" t="s">
        <v>1440</v>
      </c>
      <c r="F175" s="169" t="s">
        <v>1410</v>
      </c>
      <c r="G175" s="139">
        <v>5</v>
      </c>
      <c r="H175" s="140" t="s">
        <v>862</v>
      </c>
      <c r="I175" s="141" t="s">
        <v>590</v>
      </c>
      <c r="J175" s="24">
        <v>0.12</v>
      </c>
      <c r="K175" s="70">
        <v>0.3</v>
      </c>
      <c r="L175" s="21" t="s">
        <v>1441</v>
      </c>
      <c r="M175" s="232">
        <v>1576.5323853127948</v>
      </c>
      <c r="N175" s="231">
        <f t="shared" si="8"/>
        <v>1891.8388623753535</v>
      </c>
      <c r="O175" s="231">
        <f t="shared" si="9"/>
        <v>227.02066348504241</v>
      </c>
      <c r="P175" s="767">
        <f t="shared" si="10"/>
        <v>9459.1943118767667</v>
      </c>
      <c r="Q175" s="137"/>
      <c r="R175" s="154">
        <f t="shared" si="11"/>
        <v>0</v>
      </c>
      <c r="S175" s="31"/>
      <c r="T175" s="31"/>
      <c r="U175" s="39">
        <v>60</v>
      </c>
      <c r="V175" s="39">
        <v>398.7</v>
      </c>
      <c r="W175" s="55">
        <v>1980</v>
      </c>
      <c r="X175" s="867"/>
    </row>
    <row r="176" spans="1:44" ht="40.35" customHeight="1">
      <c r="A176" s="704" t="s">
        <v>1325</v>
      </c>
      <c r="B176" s="156" t="s">
        <v>1327</v>
      </c>
      <c r="C176" s="169" t="s">
        <v>1424</v>
      </c>
      <c r="D176" s="169" t="s">
        <v>1419</v>
      </c>
      <c r="E176" s="56" t="s">
        <v>1440</v>
      </c>
      <c r="F176" s="169" t="s">
        <v>1410</v>
      </c>
      <c r="G176" s="139">
        <v>10</v>
      </c>
      <c r="H176" s="140" t="s">
        <v>862</v>
      </c>
      <c r="I176" s="141" t="s">
        <v>590</v>
      </c>
      <c r="J176" s="24">
        <v>0.12</v>
      </c>
      <c r="K176" s="70">
        <v>0.3</v>
      </c>
      <c r="L176" s="21" t="s">
        <v>1441</v>
      </c>
      <c r="M176" s="232">
        <v>1382.9668651229895</v>
      </c>
      <c r="N176" s="231">
        <f t="shared" si="8"/>
        <v>1659.5602381475874</v>
      </c>
      <c r="O176" s="231">
        <f t="shared" si="9"/>
        <v>199.14722857771048</v>
      </c>
      <c r="P176" s="767">
        <f t="shared" si="10"/>
        <v>16595.602381475874</v>
      </c>
      <c r="Q176" s="137"/>
      <c r="R176" s="154">
        <f t="shared" si="11"/>
        <v>0</v>
      </c>
      <c r="S176" s="31"/>
      <c r="T176" s="31"/>
      <c r="U176" s="39">
        <v>27</v>
      </c>
      <c r="V176" s="39">
        <v>358.83</v>
      </c>
      <c r="W176" s="55">
        <v>891</v>
      </c>
      <c r="X176" s="870" t="s">
        <v>1449</v>
      </c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</row>
    <row r="177" spans="1:44" ht="40.35" customHeight="1">
      <c r="A177" s="704" t="s">
        <v>1326</v>
      </c>
      <c r="B177" s="156" t="s">
        <v>1328</v>
      </c>
      <c r="C177" s="169" t="s">
        <v>1424</v>
      </c>
      <c r="D177" s="169" t="s">
        <v>1419</v>
      </c>
      <c r="E177" s="56" t="s">
        <v>1440</v>
      </c>
      <c r="F177" s="169" t="s">
        <v>1410</v>
      </c>
      <c r="G177" s="139" t="s">
        <v>227</v>
      </c>
      <c r="H177" s="140" t="s">
        <v>862</v>
      </c>
      <c r="I177" s="141" t="s">
        <v>590</v>
      </c>
      <c r="J177" s="24">
        <v>0.12</v>
      </c>
      <c r="K177" s="70">
        <v>0.3</v>
      </c>
      <c r="L177" s="21" t="s">
        <v>1441</v>
      </c>
      <c r="M177" s="232">
        <v>1439.1418651229894</v>
      </c>
      <c r="N177" s="231">
        <f t="shared" si="8"/>
        <v>1726.9702381475872</v>
      </c>
      <c r="O177" s="231">
        <f t="shared" si="9"/>
        <v>207.23642857771046</v>
      </c>
      <c r="P177" s="767">
        <f t="shared" si="10"/>
        <v>17269.702381475872</v>
      </c>
      <c r="Q177" s="137"/>
      <c r="R177" s="154">
        <f t="shared" si="11"/>
        <v>0</v>
      </c>
      <c r="S177" s="31"/>
      <c r="T177" s="31"/>
      <c r="U177" s="39">
        <v>27</v>
      </c>
      <c r="V177" s="39">
        <v>358.83</v>
      </c>
      <c r="W177" s="55">
        <v>891</v>
      </c>
      <c r="X177" s="87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</row>
    <row r="178" spans="1:44" ht="40.35" customHeight="1">
      <c r="A178" s="704" t="s">
        <v>1442</v>
      </c>
      <c r="B178" s="156" t="s">
        <v>1327</v>
      </c>
      <c r="C178" s="169" t="s">
        <v>1424</v>
      </c>
      <c r="D178" s="169" t="s">
        <v>1419</v>
      </c>
      <c r="E178" s="56" t="s">
        <v>1440</v>
      </c>
      <c r="F178" s="169" t="s">
        <v>1410</v>
      </c>
      <c r="G178" s="139" t="s">
        <v>1118</v>
      </c>
      <c r="H178" s="140" t="s">
        <v>862</v>
      </c>
      <c r="I178" s="141" t="s">
        <v>590</v>
      </c>
      <c r="J178" s="24">
        <v>0.12</v>
      </c>
      <c r="K178" s="70">
        <v>0.3</v>
      </c>
      <c r="L178" s="21" t="s">
        <v>1441</v>
      </c>
      <c r="M178" s="232">
        <v>1617.8400000000001</v>
      </c>
      <c r="N178" s="231">
        <f t="shared" si="8"/>
        <v>1941.4080000000001</v>
      </c>
      <c r="O178" s="231">
        <f t="shared" si="9"/>
        <v>232.96896000000001</v>
      </c>
      <c r="P178" s="767">
        <f t="shared" si="10"/>
        <v>4853.5200000000004</v>
      </c>
      <c r="Q178" s="137"/>
      <c r="R178" s="154">
        <f t="shared" si="11"/>
        <v>0</v>
      </c>
      <c r="S178" s="31"/>
      <c r="T178" s="31"/>
      <c r="U178" s="39">
        <v>72</v>
      </c>
      <c r="V178" s="39">
        <v>239.256</v>
      </c>
      <c r="W178" s="55">
        <v>2376</v>
      </c>
      <c r="X178" s="871"/>
    </row>
    <row r="179" spans="1:44" ht="40.35" customHeight="1">
      <c r="A179" s="704" t="s">
        <v>1443</v>
      </c>
      <c r="B179" s="156" t="s">
        <v>1328</v>
      </c>
      <c r="C179" s="169" t="s">
        <v>1424</v>
      </c>
      <c r="D179" s="169" t="s">
        <v>1419</v>
      </c>
      <c r="E179" s="56" t="s">
        <v>1440</v>
      </c>
      <c r="F179" s="169" t="s">
        <v>1410</v>
      </c>
      <c r="G179" s="139" t="s">
        <v>1118</v>
      </c>
      <c r="H179" s="140" t="s">
        <v>862</v>
      </c>
      <c r="I179" s="141" t="s">
        <v>590</v>
      </c>
      <c r="J179" s="24">
        <v>0.12</v>
      </c>
      <c r="K179" s="70">
        <v>0.3</v>
      </c>
      <c r="L179" s="21" t="s">
        <v>1441</v>
      </c>
      <c r="M179" s="232">
        <v>1689.7440000000001</v>
      </c>
      <c r="N179" s="231">
        <f t="shared" si="8"/>
        <v>2027.6928</v>
      </c>
      <c r="O179" s="231">
        <f t="shared" si="9"/>
        <v>243.32313600000001</v>
      </c>
      <c r="P179" s="767">
        <f t="shared" si="10"/>
        <v>5069.232</v>
      </c>
      <c r="Q179" s="137"/>
      <c r="R179" s="154">
        <f t="shared" si="11"/>
        <v>0</v>
      </c>
      <c r="S179" s="31"/>
      <c r="T179" s="31"/>
      <c r="U179" s="39">
        <v>72</v>
      </c>
      <c r="V179" s="39">
        <v>239.256</v>
      </c>
      <c r="W179" s="55">
        <v>2376</v>
      </c>
      <c r="X179" s="872"/>
    </row>
    <row r="180" spans="1:44" s="1" customFormat="1" ht="40.35" customHeight="1">
      <c r="A180" s="704" t="s">
        <v>660</v>
      </c>
      <c r="B180" s="156" t="s">
        <v>1312</v>
      </c>
      <c r="C180" s="65" t="s">
        <v>1424</v>
      </c>
      <c r="D180" s="159" t="s">
        <v>1401</v>
      </c>
      <c r="E180" s="23" t="s">
        <v>1440</v>
      </c>
      <c r="F180" s="65" t="s">
        <v>1439</v>
      </c>
      <c r="G180" s="147">
        <v>12.5</v>
      </c>
      <c r="H180" s="140" t="s">
        <v>862</v>
      </c>
      <c r="I180" s="141" t="s">
        <v>590</v>
      </c>
      <c r="J180" s="25">
        <v>0.16</v>
      </c>
      <c r="K180" s="32">
        <v>0.4</v>
      </c>
      <c r="L180" s="19" t="s">
        <v>1441</v>
      </c>
      <c r="M180" s="231">
        <v>865.09500000000003</v>
      </c>
      <c r="N180" s="231">
        <f t="shared" si="8"/>
        <v>1038.114</v>
      </c>
      <c r="O180" s="231">
        <f t="shared" si="9"/>
        <v>166.09824</v>
      </c>
      <c r="P180" s="767">
        <f t="shared" si="10"/>
        <v>12976.425000000001</v>
      </c>
      <c r="Q180" s="137"/>
      <c r="R180" s="154">
        <f t="shared" si="11"/>
        <v>0</v>
      </c>
      <c r="S180" s="30" t="s">
        <v>1418</v>
      </c>
      <c r="T180" s="30" t="s">
        <v>1418</v>
      </c>
      <c r="U180" s="39">
        <v>32</v>
      </c>
      <c r="V180" s="39">
        <v>628</v>
      </c>
      <c r="W180" s="55">
        <v>928</v>
      </c>
      <c r="X180" s="868" t="s">
        <v>1152</v>
      </c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</row>
    <row r="181" spans="1:44" ht="40.35" customHeight="1">
      <c r="A181" s="704" t="s">
        <v>661</v>
      </c>
      <c r="B181" s="156" t="s">
        <v>1112</v>
      </c>
      <c r="C181" s="65" t="s">
        <v>1424</v>
      </c>
      <c r="D181" s="159" t="s">
        <v>1401</v>
      </c>
      <c r="E181" s="23" t="s">
        <v>1440</v>
      </c>
      <c r="F181" s="65" t="s">
        <v>1439</v>
      </c>
      <c r="G181" s="147">
        <v>12.5</v>
      </c>
      <c r="H181" s="140" t="s">
        <v>862</v>
      </c>
      <c r="I181" s="141" t="s">
        <v>590</v>
      </c>
      <c r="J181" s="22">
        <v>0.16</v>
      </c>
      <c r="K181" s="27">
        <v>0.4</v>
      </c>
      <c r="L181" s="19" t="s">
        <v>1441</v>
      </c>
      <c r="M181" s="231">
        <v>968.45224954744106</v>
      </c>
      <c r="N181" s="231">
        <f t="shared" si="8"/>
        <v>1162.1426994569292</v>
      </c>
      <c r="O181" s="231">
        <f t="shared" si="9"/>
        <v>185.94283191310868</v>
      </c>
      <c r="P181" s="767">
        <f t="shared" si="10"/>
        <v>14526.783743211616</v>
      </c>
      <c r="Q181" s="137"/>
      <c r="R181" s="154">
        <f t="shared" si="11"/>
        <v>0</v>
      </c>
      <c r="S181" s="31"/>
      <c r="T181" s="31"/>
      <c r="U181" s="39">
        <v>32</v>
      </c>
      <c r="V181" s="39">
        <v>628</v>
      </c>
      <c r="W181" s="55">
        <v>928</v>
      </c>
      <c r="X181" s="869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</row>
    <row r="182" spans="1:44" ht="45" customHeight="1">
      <c r="A182" s="704" t="s">
        <v>235</v>
      </c>
      <c r="B182" s="156" t="s">
        <v>1287</v>
      </c>
      <c r="C182" s="65" t="s">
        <v>1424</v>
      </c>
      <c r="D182" s="159" t="s">
        <v>1401</v>
      </c>
      <c r="E182" s="23" t="s">
        <v>1440</v>
      </c>
      <c r="F182" s="65" t="s">
        <v>1410</v>
      </c>
      <c r="G182" s="139" t="s">
        <v>649</v>
      </c>
      <c r="H182" s="140" t="s">
        <v>862</v>
      </c>
      <c r="I182" s="141" t="s">
        <v>590</v>
      </c>
      <c r="J182" s="25">
        <v>0.15</v>
      </c>
      <c r="K182" s="32">
        <v>0.36</v>
      </c>
      <c r="L182" s="19" t="s">
        <v>1441</v>
      </c>
      <c r="M182" s="231">
        <v>1932.42</v>
      </c>
      <c r="N182" s="231">
        <f t="shared" si="8"/>
        <v>2318.904</v>
      </c>
      <c r="O182" s="231">
        <f t="shared" si="9"/>
        <v>347.8356</v>
      </c>
      <c r="P182" s="767">
        <f t="shared" si="10"/>
        <v>34783.56</v>
      </c>
      <c r="Q182" s="137"/>
      <c r="R182" s="154">
        <f t="shared" si="11"/>
        <v>0</v>
      </c>
      <c r="S182" s="67"/>
      <c r="T182" s="67"/>
      <c r="U182" s="41">
        <v>24</v>
      </c>
      <c r="V182" s="40">
        <v>550.79999999999995</v>
      </c>
      <c r="W182" s="55">
        <v>792</v>
      </c>
      <c r="X182" s="863" t="s">
        <v>2192</v>
      </c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</row>
    <row r="183" spans="1:44" ht="51" customHeight="1">
      <c r="A183" s="704" t="s">
        <v>236</v>
      </c>
      <c r="B183" s="156" t="s">
        <v>1288</v>
      </c>
      <c r="C183" s="65" t="s">
        <v>1424</v>
      </c>
      <c r="D183" s="159" t="s">
        <v>1401</v>
      </c>
      <c r="E183" s="23" t="s">
        <v>1440</v>
      </c>
      <c r="F183" s="65" t="s">
        <v>1410</v>
      </c>
      <c r="G183" s="139" t="s">
        <v>649</v>
      </c>
      <c r="H183" s="140" t="s">
        <v>862</v>
      </c>
      <c r="I183" s="141" t="s">
        <v>590</v>
      </c>
      <c r="J183" s="25">
        <v>0.15</v>
      </c>
      <c r="K183" s="32">
        <v>0.36</v>
      </c>
      <c r="L183" s="19" t="s">
        <v>1441</v>
      </c>
      <c r="M183" s="231">
        <v>1966.1250000000002</v>
      </c>
      <c r="N183" s="231">
        <f t="shared" si="8"/>
        <v>2359.3500000000004</v>
      </c>
      <c r="O183" s="231">
        <f t="shared" si="9"/>
        <v>353.90250000000003</v>
      </c>
      <c r="P183" s="767">
        <f t="shared" si="10"/>
        <v>35390.250000000007</v>
      </c>
      <c r="Q183" s="137"/>
      <c r="R183" s="154">
        <f t="shared" si="11"/>
        <v>0</v>
      </c>
      <c r="S183" s="67"/>
      <c r="T183" s="67"/>
      <c r="U183" s="41">
        <v>24</v>
      </c>
      <c r="V183" s="40">
        <v>550.79999999999995</v>
      </c>
      <c r="W183" s="55">
        <v>792</v>
      </c>
      <c r="X183" s="864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</row>
    <row r="184" spans="1:44" ht="45" customHeight="1">
      <c r="A184" s="704" t="s">
        <v>1175</v>
      </c>
      <c r="B184" s="156" t="s">
        <v>766</v>
      </c>
      <c r="C184" s="65" t="s">
        <v>1424</v>
      </c>
      <c r="D184" s="159" t="s">
        <v>1401</v>
      </c>
      <c r="E184" s="23" t="s">
        <v>1440</v>
      </c>
      <c r="F184" s="65" t="s">
        <v>1410</v>
      </c>
      <c r="G184" s="139" t="s">
        <v>649</v>
      </c>
      <c r="H184" s="140" t="s">
        <v>862</v>
      </c>
      <c r="I184" s="141" t="s">
        <v>590</v>
      </c>
      <c r="J184" s="25">
        <v>0.15</v>
      </c>
      <c r="K184" s="32">
        <v>0.36</v>
      </c>
      <c r="L184" s="19" t="s">
        <v>1441</v>
      </c>
      <c r="M184" s="231">
        <v>1977.3600000000001</v>
      </c>
      <c r="N184" s="231">
        <f t="shared" si="8"/>
        <v>2372.8319999999999</v>
      </c>
      <c r="O184" s="231">
        <f t="shared" si="9"/>
        <v>355.92479999999995</v>
      </c>
      <c r="P184" s="767">
        <f t="shared" si="10"/>
        <v>35592.479999999996</v>
      </c>
      <c r="Q184" s="137"/>
      <c r="R184" s="154">
        <f t="shared" si="11"/>
        <v>0</v>
      </c>
      <c r="S184" s="67"/>
      <c r="T184" s="67"/>
      <c r="U184" s="41">
        <v>24</v>
      </c>
      <c r="V184" s="40">
        <v>537.84</v>
      </c>
      <c r="W184" s="55">
        <v>792</v>
      </c>
      <c r="X184" s="857" t="s">
        <v>1258</v>
      </c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</row>
    <row r="185" spans="1:44" ht="40.35" customHeight="1">
      <c r="A185" s="704" t="s">
        <v>1176</v>
      </c>
      <c r="B185" s="156" t="s">
        <v>766</v>
      </c>
      <c r="C185" s="65" t="s">
        <v>1424</v>
      </c>
      <c r="D185" s="159" t="s">
        <v>1401</v>
      </c>
      <c r="E185" s="23" t="s">
        <v>1440</v>
      </c>
      <c r="F185" s="65" t="s">
        <v>1410</v>
      </c>
      <c r="G185" s="139" t="s">
        <v>144</v>
      </c>
      <c r="H185" s="140" t="s">
        <v>862</v>
      </c>
      <c r="I185" s="141" t="s">
        <v>590</v>
      </c>
      <c r="J185" s="25">
        <v>0.15</v>
      </c>
      <c r="K185" s="32">
        <v>0.36</v>
      </c>
      <c r="L185" s="19" t="s">
        <v>1441</v>
      </c>
      <c r="M185" s="231">
        <v>2022.3000000000002</v>
      </c>
      <c r="N185" s="231">
        <f t="shared" si="8"/>
        <v>2426.7600000000002</v>
      </c>
      <c r="O185" s="231">
        <f t="shared" si="9"/>
        <v>364.01400000000001</v>
      </c>
      <c r="P185" s="767">
        <f t="shared" si="10"/>
        <v>12133.800000000001</v>
      </c>
      <c r="Q185" s="137"/>
      <c r="R185" s="154">
        <f t="shared" si="11"/>
        <v>0</v>
      </c>
      <c r="S185" s="67"/>
      <c r="T185" s="67"/>
      <c r="U185" s="41">
        <v>60</v>
      </c>
      <c r="V185" s="40">
        <v>450.3</v>
      </c>
      <c r="W185" s="55">
        <v>1980</v>
      </c>
      <c r="X185" s="858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</row>
    <row r="186" spans="1:44" ht="40.35" customHeight="1">
      <c r="A186" s="704" t="s">
        <v>192</v>
      </c>
      <c r="B186" s="156" t="s">
        <v>67</v>
      </c>
      <c r="C186" s="65" t="s">
        <v>1424</v>
      </c>
      <c r="D186" s="159" t="s">
        <v>1401</v>
      </c>
      <c r="E186" s="23" t="s">
        <v>1440</v>
      </c>
      <c r="F186" s="65" t="s">
        <v>1412</v>
      </c>
      <c r="G186" s="139">
        <v>15</v>
      </c>
      <c r="H186" s="140" t="s">
        <v>862</v>
      </c>
      <c r="I186" s="141" t="s">
        <v>590</v>
      </c>
      <c r="J186" s="25">
        <v>0.15</v>
      </c>
      <c r="K186" s="32">
        <v>0.4</v>
      </c>
      <c r="L186" s="19" t="s">
        <v>1441</v>
      </c>
      <c r="M186" s="231">
        <v>718.43148276265606</v>
      </c>
      <c r="N186" s="231">
        <f t="shared" si="8"/>
        <v>862.11777931518725</v>
      </c>
      <c r="O186" s="231">
        <f t="shared" si="9"/>
        <v>129.31766689727809</v>
      </c>
      <c r="P186" s="767">
        <f t="shared" si="10"/>
        <v>12931.766689727809</v>
      </c>
      <c r="Q186" s="137"/>
      <c r="R186" s="154">
        <f t="shared" si="11"/>
        <v>0</v>
      </c>
      <c r="S186" s="67"/>
      <c r="T186" s="67"/>
      <c r="U186" s="41">
        <v>24</v>
      </c>
      <c r="V186" s="40">
        <v>586.43999999999994</v>
      </c>
      <c r="W186" s="55">
        <v>744</v>
      </c>
      <c r="X186" s="861" t="s">
        <v>933</v>
      </c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</row>
    <row r="187" spans="1:44" ht="40.35" customHeight="1">
      <c r="A187" s="704" t="s">
        <v>193</v>
      </c>
      <c r="B187" s="156" t="s">
        <v>68</v>
      </c>
      <c r="C187" s="65" t="s">
        <v>1424</v>
      </c>
      <c r="D187" s="159" t="s">
        <v>1401</v>
      </c>
      <c r="E187" s="23" t="s">
        <v>1440</v>
      </c>
      <c r="F187" s="65" t="s">
        <v>1412</v>
      </c>
      <c r="G187" s="139">
        <v>15</v>
      </c>
      <c r="H187" s="140" t="s">
        <v>862</v>
      </c>
      <c r="I187" s="141" t="s">
        <v>590</v>
      </c>
      <c r="J187" s="25">
        <v>0.15</v>
      </c>
      <c r="K187" s="27">
        <v>0.4</v>
      </c>
      <c r="L187" s="19" t="s">
        <v>1441</v>
      </c>
      <c r="M187" s="231">
        <v>760.49251029146501</v>
      </c>
      <c r="N187" s="231">
        <f t="shared" si="8"/>
        <v>912.59101234975799</v>
      </c>
      <c r="O187" s="231">
        <f t="shared" si="9"/>
        <v>136.88865185246368</v>
      </c>
      <c r="P187" s="767">
        <f t="shared" si="10"/>
        <v>13688.86518524637</v>
      </c>
      <c r="Q187" s="137"/>
      <c r="R187" s="154">
        <f t="shared" si="11"/>
        <v>0</v>
      </c>
      <c r="S187" s="67"/>
      <c r="T187" s="67"/>
      <c r="U187" s="41">
        <v>24</v>
      </c>
      <c r="V187" s="40">
        <v>586.43999999999994</v>
      </c>
      <c r="W187" s="55">
        <v>744</v>
      </c>
      <c r="X187" s="862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</row>
    <row r="188" spans="1:44" ht="40.35" customHeight="1">
      <c r="A188" s="704" t="s">
        <v>1397</v>
      </c>
      <c r="B188" s="156" t="s">
        <v>1393</v>
      </c>
      <c r="C188" s="169" t="s">
        <v>1424</v>
      </c>
      <c r="D188" s="169" t="s">
        <v>1401</v>
      </c>
      <c r="E188" s="56" t="s">
        <v>1440</v>
      </c>
      <c r="F188" s="169" t="s">
        <v>1447</v>
      </c>
      <c r="G188" s="139">
        <v>15</v>
      </c>
      <c r="H188" s="140" t="s">
        <v>862</v>
      </c>
      <c r="I188" s="141" t="s">
        <v>590</v>
      </c>
      <c r="J188" s="24">
        <v>0.15</v>
      </c>
      <c r="K188" s="70">
        <v>0.4</v>
      </c>
      <c r="L188" s="21" t="s">
        <v>1441</v>
      </c>
      <c r="M188" s="232">
        <v>909.99190209684275</v>
      </c>
      <c r="N188" s="231">
        <f t="shared" si="8"/>
        <v>1091.9902825162112</v>
      </c>
      <c r="O188" s="231">
        <f t="shared" si="9"/>
        <v>163.79854237743169</v>
      </c>
      <c r="P188" s="767">
        <f t="shared" si="10"/>
        <v>16379.854237743168</v>
      </c>
      <c r="Q188" s="137"/>
      <c r="R188" s="154">
        <f t="shared" si="11"/>
        <v>0</v>
      </c>
      <c r="S188" s="31"/>
      <c r="T188" s="31"/>
      <c r="U188" s="39">
        <v>24</v>
      </c>
      <c r="V188" s="39">
        <v>586.43999999999994</v>
      </c>
      <c r="W188" s="55">
        <v>744</v>
      </c>
      <c r="X188" s="848" t="s">
        <v>1517</v>
      </c>
    </row>
    <row r="189" spans="1:44" ht="40.35" customHeight="1">
      <c r="A189" s="704" t="s">
        <v>1398</v>
      </c>
      <c r="B189" s="156" t="s">
        <v>1395</v>
      </c>
      <c r="C189" s="169" t="s">
        <v>1424</v>
      </c>
      <c r="D189" s="169" t="s">
        <v>1401</v>
      </c>
      <c r="E189" s="56" t="s">
        <v>1440</v>
      </c>
      <c r="F189" s="169" t="s">
        <v>1447</v>
      </c>
      <c r="G189" s="139">
        <v>15</v>
      </c>
      <c r="H189" s="140" t="s">
        <v>862</v>
      </c>
      <c r="I189" s="141" t="s">
        <v>590</v>
      </c>
      <c r="J189" s="24">
        <v>0.15</v>
      </c>
      <c r="K189" s="70">
        <v>0.4</v>
      </c>
      <c r="L189" s="21" t="s">
        <v>1441</v>
      </c>
      <c r="M189" s="232">
        <v>930.35166522104248</v>
      </c>
      <c r="N189" s="231">
        <f t="shared" si="8"/>
        <v>1116.421998265251</v>
      </c>
      <c r="O189" s="231">
        <f t="shared" si="9"/>
        <v>167.46329973978763</v>
      </c>
      <c r="P189" s="767">
        <f t="shared" si="10"/>
        <v>16746.329973978765</v>
      </c>
      <c r="Q189" s="137"/>
      <c r="R189" s="154">
        <f t="shared" si="11"/>
        <v>0</v>
      </c>
      <c r="S189" s="31"/>
      <c r="T189" s="31"/>
      <c r="U189" s="39">
        <v>24</v>
      </c>
      <c r="V189" s="39">
        <v>586.43999999999994</v>
      </c>
      <c r="W189" s="55">
        <v>744</v>
      </c>
      <c r="X189" s="849"/>
    </row>
    <row r="190" spans="1:44" ht="40.35" customHeight="1">
      <c r="A190" s="704" t="s">
        <v>1399</v>
      </c>
      <c r="B190" s="156" t="s">
        <v>1394</v>
      </c>
      <c r="C190" s="169" t="s">
        <v>1424</v>
      </c>
      <c r="D190" s="169" t="s">
        <v>1401</v>
      </c>
      <c r="E190" s="56" t="s">
        <v>1450</v>
      </c>
      <c r="F190" s="169" t="s">
        <v>1447</v>
      </c>
      <c r="G190" s="139">
        <v>25</v>
      </c>
      <c r="H190" s="140" t="s">
        <v>604</v>
      </c>
      <c r="I190" s="141" t="s">
        <v>590</v>
      </c>
      <c r="J190" s="24">
        <v>0.3</v>
      </c>
      <c r="K190" s="70">
        <v>0.7</v>
      </c>
      <c r="L190" s="21" t="s">
        <v>1422</v>
      </c>
      <c r="M190" s="232">
        <v>573.52292363663889</v>
      </c>
      <c r="N190" s="231">
        <f t="shared" si="8"/>
        <v>688.22750836396665</v>
      </c>
      <c r="O190" s="231">
        <f t="shared" si="9"/>
        <v>206.46825250918999</v>
      </c>
      <c r="P190" s="767">
        <f t="shared" si="10"/>
        <v>17205.687709099166</v>
      </c>
      <c r="Q190" s="137"/>
      <c r="R190" s="154">
        <f t="shared" si="11"/>
        <v>0</v>
      </c>
      <c r="S190" s="31"/>
      <c r="T190" s="31"/>
      <c r="U190" s="39">
        <v>24</v>
      </c>
      <c r="V190" s="39">
        <v>616.31999999999994</v>
      </c>
      <c r="W190" s="55">
        <v>744</v>
      </c>
      <c r="X190" s="859" t="s">
        <v>1518</v>
      </c>
    </row>
    <row r="191" spans="1:44" ht="40.35" customHeight="1">
      <c r="A191" s="704" t="s">
        <v>1400</v>
      </c>
      <c r="B191" s="156" t="s">
        <v>1396</v>
      </c>
      <c r="C191" s="169" t="s">
        <v>1424</v>
      </c>
      <c r="D191" s="169" t="s">
        <v>1401</v>
      </c>
      <c r="E191" s="56" t="s">
        <v>1450</v>
      </c>
      <c r="F191" s="169" t="s">
        <v>1447</v>
      </c>
      <c r="G191" s="139">
        <v>25</v>
      </c>
      <c r="H191" s="140" t="s">
        <v>604</v>
      </c>
      <c r="I191" s="141" t="s">
        <v>590</v>
      </c>
      <c r="J191" s="24">
        <v>0.3</v>
      </c>
      <c r="K191" s="70">
        <v>0.7</v>
      </c>
      <c r="L191" s="21" t="s">
        <v>1422</v>
      </c>
      <c r="M191" s="232">
        <v>635.15200000000004</v>
      </c>
      <c r="N191" s="231">
        <f t="shared" si="8"/>
        <v>762.18240000000003</v>
      </c>
      <c r="O191" s="231">
        <f t="shared" si="9"/>
        <v>228.65472</v>
      </c>
      <c r="P191" s="767">
        <f t="shared" si="10"/>
        <v>19054.560000000001</v>
      </c>
      <c r="Q191" s="137"/>
      <c r="R191" s="154">
        <f t="shared" si="11"/>
        <v>0</v>
      </c>
      <c r="S191" s="31"/>
      <c r="T191" s="31"/>
      <c r="U191" s="39">
        <v>24</v>
      </c>
      <c r="V191" s="39">
        <v>616.31999999999994</v>
      </c>
      <c r="W191" s="55">
        <v>744</v>
      </c>
      <c r="X191" s="860"/>
    </row>
    <row r="192" spans="1:44" ht="40.35" customHeight="1">
      <c r="A192" s="704" t="s">
        <v>194</v>
      </c>
      <c r="B192" s="156" t="s">
        <v>69</v>
      </c>
      <c r="C192" s="169" t="s">
        <v>1424</v>
      </c>
      <c r="D192" s="169" t="s">
        <v>1401</v>
      </c>
      <c r="E192" s="56" t="s">
        <v>1448</v>
      </c>
      <c r="F192" s="159" t="s">
        <v>1412</v>
      </c>
      <c r="G192" s="139">
        <v>10</v>
      </c>
      <c r="H192" s="140" t="s">
        <v>862</v>
      </c>
      <c r="I192" s="141" t="s">
        <v>863</v>
      </c>
      <c r="J192" s="22">
        <v>0.1</v>
      </c>
      <c r="K192" s="27">
        <v>0.2</v>
      </c>
      <c r="L192" s="19" t="s">
        <v>1441</v>
      </c>
      <c r="M192" s="231">
        <v>531.10916255106383</v>
      </c>
      <c r="N192" s="231">
        <f t="shared" si="8"/>
        <v>637.33099506127655</v>
      </c>
      <c r="O192" s="231">
        <f t="shared" si="9"/>
        <v>63.733099506127658</v>
      </c>
      <c r="P192" s="767">
        <f t="shared" si="10"/>
        <v>6373.3099506127655</v>
      </c>
      <c r="Q192" s="137"/>
      <c r="R192" s="154">
        <f t="shared" si="11"/>
        <v>0</v>
      </c>
      <c r="S192" s="31"/>
      <c r="T192" s="31"/>
      <c r="U192" s="39">
        <v>60</v>
      </c>
      <c r="V192" s="39">
        <v>635.4</v>
      </c>
      <c r="W192" s="55">
        <v>1680</v>
      </c>
      <c r="X192" s="126" t="s">
        <v>1161</v>
      </c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</row>
    <row r="193" spans="1:44" ht="40.35" customHeight="1">
      <c r="A193" s="704" t="s">
        <v>1374</v>
      </c>
      <c r="B193" s="156" t="s">
        <v>1376</v>
      </c>
      <c r="C193" s="159" t="s">
        <v>1425</v>
      </c>
      <c r="D193" s="169" t="s">
        <v>1401</v>
      </c>
      <c r="E193" s="23" t="s">
        <v>1440</v>
      </c>
      <c r="F193" s="159" t="s">
        <v>1410</v>
      </c>
      <c r="G193" s="139" t="s">
        <v>649</v>
      </c>
      <c r="H193" s="140" t="s">
        <v>862</v>
      </c>
      <c r="I193" s="141" t="s">
        <v>590</v>
      </c>
      <c r="J193" s="22">
        <v>0.16</v>
      </c>
      <c r="K193" s="27">
        <v>0.5</v>
      </c>
      <c r="L193" s="19" t="s">
        <v>1441</v>
      </c>
      <c r="M193" s="231">
        <v>359.52000000000004</v>
      </c>
      <c r="N193" s="231">
        <f t="shared" si="8"/>
        <v>431.42400000000004</v>
      </c>
      <c r="O193" s="231">
        <f t="shared" si="9"/>
        <v>69.027840000000012</v>
      </c>
      <c r="P193" s="767">
        <f t="shared" si="10"/>
        <v>6471.3600000000006</v>
      </c>
      <c r="Q193" s="137"/>
      <c r="R193" s="154">
        <f t="shared" si="11"/>
        <v>0</v>
      </c>
      <c r="S193" s="31"/>
      <c r="T193" s="30" t="s">
        <v>1418</v>
      </c>
      <c r="U193" s="39">
        <v>24</v>
      </c>
      <c r="V193" s="39">
        <v>574.79999999999995</v>
      </c>
      <c r="W193" s="55">
        <v>744</v>
      </c>
      <c r="X193" s="857" t="s">
        <v>1378</v>
      </c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</row>
    <row r="194" spans="1:44" ht="40.35" customHeight="1">
      <c r="A194" s="704" t="s">
        <v>1375</v>
      </c>
      <c r="B194" s="156" t="s">
        <v>1377</v>
      </c>
      <c r="C194" s="159" t="s">
        <v>1425</v>
      </c>
      <c r="D194" s="169" t="s">
        <v>1401</v>
      </c>
      <c r="E194" s="23" t="s">
        <v>1440</v>
      </c>
      <c r="F194" s="159" t="s">
        <v>1410</v>
      </c>
      <c r="G194" s="139" t="s">
        <v>649</v>
      </c>
      <c r="H194" s="140" t="s">
        <v>862</v>
      </c>
      <c r="I194" s="141" t="s">
        <v>590</v>
      </c>
      <c r="J194" s="22">
        <v>0.16</v>
      </c>
      <c r="K194" s="27">
        <v>0.5</v>
      </c>
      <c r="L194" s="19" t="s">
        <v>1441</v>
      </c>
      <c r="M194" s="231">
        <v>427.52</v>
      </c>
      <c r="N194" s="231">
        <f t="shared" si="8"/>
        <v>513.024</v>
      </c>
      <c r="O194" s="231">
        <f t="shared" si="9"/>
        <v>82.083839999999995</v>
      </c>
      <c r="P194" s="767">
        <f t="shared" si="10"/>
        <v>7695.36</v>
      </c>
      <c r="Q194" s="137"/>
      <c r="R194" s="154">
        <f t="shared" si="11"/>
        <v>0</v>
      </c>
      <c r="S194" s="31"/>
      <c r="T194" s="31"/>
      <c r="U194" s="39">
        <v>24</v>
      </c>
      <c r="V194" s="39">
        <v>574.79999999999995</v>
      </c>
      <c r="W194" s="55">
        <v>744</v>
      </c>
      <c r="X194" s="858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</row>
    <row r="195" spans="1:44" ht="40.35" customHeight="1">
      <c r="A195" s="763" t="s">
        <v>2325</v>
      </c>
      <c r="B195" s="765" t="s">
        <v>2326</v>
      </c>
      <c r="C195" s="754" t="s">
        <v>1425</v>
      </c>
      <c r="D195" s="754" t="s">
        <v>1401</v>
      </c>
      <c r="E195" s="764" t="s">
        <v>1440</v>
      </c>
      <c r="F195" s="754" t="s">
        <v>1410</v>
      </c>
      <c r="G195" s="753" t="s">
        <v>649</v>
      </c>
      <c r="H195" s="754" t="s">
        <v>862</v>
      </c>
      <c r="I195" s="755" t="s">
        <v>590</v>
      </c>
      <c r="J195" s="756">
        <v>0.16</v>
      </c>
      <c r="K195" s="757">
        <v>0.5</v>
      </c>
      <c r="L195" s="758" t="s">
        <v>2049</v>
      </c>
      <c r="M195" s="759">
        <v>427.52</v>
      </c>
      <c r="N195" s="759">
        <f>M195*1.2</f>
        <v>513.024</v>
      </c>
      <c r="O195" s="759">
        <f t="shared" si="9"/>
        <v>82.083839999999995</v>
      </c>
      <c r="P195" s="771">
        <f t="shared" si="10"/>
        <v>7695.36</v>
      </c>
      <c r="Q195" s="137"/>
      <c r="R195" s="154">
        <f t="shared" ref="R195" si="12">Q195*P195</f>
        <v>0</v>
      </c>
      <c r="S195" s="760"/>
      <c r="T195" s="760"/>
      <c r="U195" s="761">
        <v>24</v>
      </c>
      <c r="V195" s="761">
        <v>574.79999999999995</v>
      </c>
      <c r="W195" s="762">
        <v>744</v>
      </c>
      <c r="X195" s="752" t="s">
        <v>2327</v>
      </c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</row>
    <row r="196" spans="1:44" ht="37.5" customHeight="1">
      <c r="A196" s="704" t="s">
        <v>1177</v>
      </c>
      <c r="B196" s="157" t="s">
        <v>70</v>
      </c>
      <c r="C196" s="65" t="s">
        <v>1424</v>
      </c>
      <c r="D196" s="169" t="s">
        <v>1401</v>
      </c>
      <c r="E196" s="23" t="s">
        <v>1440</v>
      </c>
      <c r="F196" s="159" t="s">
        <v>1410</v>
      </c>
      <c r="G196" s="139" t="s">
        <v>649</v>
      </c>
      <c r="H196" s="140" t="s">
        <v>862</v>
      </c>
      <c r="I196" s="141" t="s">
        <v>590</v>
      </c>
      <c r="J196" s="25">
        <v>0.15</v>
      </c>
      <c r="K196" s="32">
        <v>0.45</v>
      </c>
      <c r="L196" s="19" t="s">
        <v>1441</v>
      </c>
      <c r="M196" s="231">
        <v>1132.405432202951</v>
      </c>
      <c r="N196" s="231">
        <f t="shared" si="8"/>
        <v>1358.8865186435412</v>
      </c>
      <c r="O196" s="231">
        <f t="shared" si="9"/>
        <v>203.83297779653117</v>
      </c>
      <c r="P196" s="767">
        <f t="shared" si="10"/>
        <v>20383.29777965312</v>
      </c>
      <c r="Q196" s="137"/>
      <c r="R196" s="154">
        <f t="shared" si="11"/>
        <v>0</v>
      </c>
      <c r="S196" s="67"/>
      <c r="T196" s="67"/>
      <c r="U196" s="41">
        <v>24</v>
      </c>
      <c r="V196" s="40">
        <v>496.43999999999994</v>
      </c>
      <c r="W196" s="55">
        <v>792</v>
      </c>
      <c r="X196" s="853" t="s">
        <v>886</v>
      </c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</row>
    <row r="197" spans="1:44" ht="38.25" customHeight="1">
      <c r="A197" s="704" t="s">
        <v>1178</v>
      </c>
      <c r="B197" s="157" t="s">
        <v>71</v>
      </c>
      <c r="C197" s="65" t="s">
        <v>1424</v>
      </c>
      <c r="D197" s="169" t="s">
        <v>1401</v>
      </c>
      <c r="E197" s="23" t="s">
        <v>1440</v>
      </c>
      <c r="F197" s="159" t="s">
        <v>1410</v>
      </c>
      <c r="G197" s="139" t="s">
        <v>649</v>
      </c>
      <c r="H197" s="140" t="s">
        <v>862</v>
      </c>
      <c r="I197" s="141" t="s">
        <v>590</v>
      </c>
      <c r="J197" s="25">
        <v>0.15</v>
      </c>
      <c r="K197" s="32">
        <v>0.45</v>
      </c>
      <c r="L197" s="19" t="s">
        <v>1441</v>
      </c>
      <c r="M197" s="231">
        <v>1166.110432202951</v>
      </c>
      <c r="N197" s="231">
        <f t="shared" si="8"/>
        <v>1399.3325186435411</v>
      </c>
      <c r="O197" s="231">
        <f t="shared" si="9"/>
        <v>209.89987779653117</v>
      </c>
      <c r="P197" s="767">
        <f t="shared" si="10"/>
        <v>20989.987779653118</v>
      </c>
      <c r="Q197" s="137"/>
      <c r="R197" s="154">
        <f t="shared" si="11"/>
        <v>0</v>
      </c>
      <c r="S197" s="67"/>
      <c r="T197" s="67"/>
      <c r="U197" s="41">
        <v>24</v>
      </c>
      <c r="V197" s="40">
        <v>496.43999999999994</v>
      </c>
      <c r="W197" s="55">
        <v>792</v>
      </c>
      <c r="X197" s="852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</row>
    <row r="198" spans="1:44" s="9" customFormat="1" ht="39" customHeight="1">
      <c r="A198" s="704" t="s">
        <v>950</v>
      </c>
      <c r="B198" s="157" t="s">
        <v>197</v>
      </c>
      <c r="C198" s="65" t="s">
        <v>1424</v>
      </c>
      <c r="D198" s="159" t="s">
        <v>1402</v>
      </c>
      <c r="E198" s="23" t="s">
        <v>1450</v>
      </c>
      <c r="F198" s="159" t="s">
        <v>1410</v>
      </c>
      <c r="G198" s="139">
        <v>25</v>
      </c>
      <c r="H198" s="140" t="s">
        <v>604</v>
      </c>
      <c r="I198" s="141" t="s">
        <v>590</v>
      </c>
      <c r="J198" s="22">
        <v>0.3</v>
      </c>
      <c r="K198" s="27">
        <v>0.8</v>
      </c>
      <c r="L198" s="18" t="s">
        <v>1422</v>
      </c>
      <c r="M198" s="231">
        <v>368.05860000000001</v>
      </c>
      <c r="N198" s="231">
        <f t="shared" si="8"/>
        <v>441.67032</v>
      </c>
      <c r="O198" s="231">
        <f t="shared" si="9"/>
        <v>132.50109599999999</v>
      </c>
      <c r="P198" s="767">
        <f t="shared" si="10"/>
        <v>11041.758</v>
      </c>
      <c r="Q198" s="137"/>
      <c r="R198" s="154">
        <f t="shared" si="11"/>
        <v>0</v>
      </c>
      <c r="S198" s="30" t="s">
        <v>1418</v>
      </c>
      <c r="T198" s="31"/>
      <c r="U198" s="41">
        <v>24</v>
      </c>
      <c r="V198" s="39">
        <v>616.20000000000005</v>
      </c>
      <c r="W198" s="55">
        <v>696</v>
      </c>
      <c r="X198" s="851" t="s">
        <v>2193</v>
      </c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</row>
    <row r="199" spans="1:44" s="9" customFormat="1" ht="35.25" customHeight="1">
      <c r="A199" s="704" t="s">
        <v>1023</v>
      </c>
      <c r="B199" s="157" t="s">
        <v>485</v>
      </c>
      <c r="C199" s="65" t="s">
        <v>1424</v>
      </c>
      <c r="D199" s="159" t="s">
        <v>1402</v>
      </c>
      <c r="E199" s="23" t="s">
        <v>1450</v>
      </c>
      <c r="F199" s="159" t="s">
        <v>1410</v>
      </c>
      <c r="G199" s="139">
        <v>25</v>
      </c>
      <c r="H199" s="140" t="s">
        <v>604</v>
      </c>
      <c r="I199" s="141" t="s">
        <v>590</v>
      </c>
      <c r="J199" s="22">
        <v>0.3</v>
      </c>
      <c r="K199" s="27">
        <v>0.8</v>
      </c>
      <c r="L199" s="18" t="s">
        <v>1422</v>
      </c>
      <c r="M199" s="231">
        <v>394.3485</v>
      </c>
      <c r="N199" s="231">
        <f t="shared" ref="N199:N262" si="13">M199*1.2</f>
        <v>473.21819999999997</v>
      </c>
      <c r="O199" s="231">
        <f t="shared" ref="O199:O262" si="14">$N199*$J199</f>
        <v>141.96545999999998</v>
      </c>
      <c r="P199" s="767">
        <f t="shared" ref="P199:P262" si="15">$N199*$G199</f>
        <v>11830.455</v>
      </c>
      <c r="Q199" s="137"/>
      <c r="R199" s="154">
        <f t="shared" si="11"/>
        <v>0</v>
      </c>
      <c r="S199" s="31"/>
      <c r="T199" s="31"/>
      <c r="U199" s="41">
        <v>24</v>
      </c>
      <c r="V199" s="39">
        <v>616.20000000000005</v>
      </c>
      <c r="W199" s="55">
        <v>696</v>
      </c>
      <c r="X199" s="8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</row>
    <row r="200" spans="1:44" ht="32.25" customHeight="1">
      <c r="A200" s="704" t="s">
        <v>681</v>
      </c>
      <c r="B200" s="157" t="s">
        <v>1045</v>
      </c>
      <c r="C200" s="65" t="s">
        <v>1424</v>
      </c>
      <c r="D200" s="159" t="s">
        <v>1402</v>
      </c>
      <c r="E200" s="23" t="s">
        <v>1450</v>
      </c>
      <c r="F200" s="159" t="s">
        <v>1410</v>
      </c>
      <c r="G200" s="139">
        <v>25</v>
      </c>
      <c r="H200" s="140" t="s">
        <v>604</v>
      </c>
      <c r="I200" s="141" t="s">
        <v>590</v>
      </c>
      <c r="J200" s="22">
        <v>0.3</v>
      </c>
      <c r="K200" s="27">
        <v>0.8</v>
      </c>
      <c r="L200" s="18" t="s">
        <v>1422</v>
      </c>
      <c r="M200" s="231">
        <v>381.20354999999995</v>
      </c>
      <c r="N200" s="231">
        <f t="shared" si="13"/>
        <v>457.44425999999993</v>
      </c>
      <c r="O200" s="231">
        <f t="shared" si="14"/>
        <v>137.23327799999998</v>
      </c>
      <c r="P200" s="767">
        <f t="shared" si="15"/>
        <v>11436.106499999998</v>
      </c>
      <c r="Q200" s="137"/>
      <c r="R200" s="154">
        <f t="shared" si="11"/>
        <v>0</v>
      </c>
      <c r="S200" s="30" t="s">
        <v>1418</v>
      </c>
      <c r="T200" s="30" t="s">
        <v>1418</v>
      </c>
      <c r="U200" s="41">
        <v>24</v>
      </c>
      <c r="V200" s="39">
        <v>616.20000000000005</v>
      </c>
      <c r="W200" s="55">
        <v>696</v>
      </c>
      <c r="X200" s="853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</row>
    <row r="201" spans="1:44" ht="37.5" customHeight="1">
      <c r="A201" s="704" t="s">
        <v>1024</v>
      </c>
      <c r="B201" s="157" t="s">
        <v>486</v>
      </c>
      <c r="C201" s="65" t="s">
        <v>1424</v>
      </c>
      <c r="D201" s="159" t="s">
        <v>1402</v>
      </c>
      <c r="E201" s="23" t="s">
        <v>1450</v>
      </c>
      <c r="F201" s="159" t="s">
        <v>1410</v>
      </c>
      <c r="G201" s="139">
        <v>25</v>
      </c>
      <c r="H201" s="140" t="s">
        <v>604</v>
      </c>
      <c r="I201" s="141" t="s">
        <v>590</v>
      </c>
      <c r="J201" s="24">
        <v>0.3</v>
      </c>
      <c r="K201" s="27">
        <v>0.8</v>
      </c>
      <c r="L201" s="18" t="s">
        <v>1422</v>
      </c>
      <c r="M201" s="231">
        <v>407.49345</v>
      </c>
      <c r="N201" s="231">
        <f t="shared" si="13"/>
        <v>488.99213999999995</v>
      </c>
      <c r="O201" s="231">
        <f t="shared" si="14"/>
        <v>146.69764199999997</v>
      </c>
      <c r="P201" s="767">
        <f t="shared" si="15"/>
        <v>12224.803499999998</v>
      </c>
      <c r="Q201" s="137"/>
      <c r="R201" s="154">
        <f t="shared" ref="R201:R264" si="16">Q201*P201</f>
        <v>0</v>
      </c>
      <c r="S201" s="31"/>
      <c r="T201" s="31"/>
      <c r="U201" s="41">
        <v>24</v>
      </c>
      <c r="V201" s="39">
        <v>616.20000000000005</v>
      </c>
      <c r="W201" s="55">
        <v>696</v>
      </c>
      <c r="X201" s="852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</row>
    <row r="202" spans="1:44" ht="39" customHeight="1">
      <c r="A202" s="704" t="s">
        <v>573</v>
      </c>
      <c r="B202" s="157" t="s">
        <v>196</v>
      </c>
      <c r="C202" s="65" t="s">
        <v>1424</v>
      </c>
      <c r="D202" s="159" t="s">
        <v>1401</v>
      </c>
      <c r="E202" s="23" t="s">
        <v>1440</v>
      </c>
      <c r="F202" s="159" t="s">
        <v>1410</v>
      </c>
      <c r="G202" s="139">
        <v>15</v>
      </c>
      <c r="H202" s="140" t="s">
        <v>862</v>
      </c>
      <c r="I202" s="141" t="s">
        <v>590</v>
      </c>
      <c r="J202" s="22">
        <v>0.15</v>
      </c>
      <c r="K202" s="27">
        <v>0.4</v>
      </c>
      <c r="L202" s="18" t="s">
        <v>1441</v>
      </c>
      <c r="M202" s="231">
        <v>876.33</v>
      </c>
      <c r="N202" s="231">
        <f t="shared" si="13"/>
        <v>1051.596</v>
      </c>
      <c r="O202" s="231">
        <f t="shared" si="14"/>
        <v>157.73939999999999</v>
      </c>
      <c r="P202" s="767">
        <f t="shared" si="15"/>
        <v>15773.94</v>
      </c>
      <c r="Q202" s="137"/>
      <c r="R202" s="154">
        <f t="shared" si="16"/>
        <v>0</v>
      </c>
      <c r="S202" s="31"/>
      <c r="T202" s="31"/>
      <c r="U202" s="41">
        <v>24</v>
      </c>
      <c r="V202" s="39">
        <v>539.64</v>
      </c>
      <c r="W202" s="55">
        <v>792</v>
      </c>
      <c r="X202" s="851" t="s">
        <v>887</v>
      </c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</row>
    <row r="203" spans="1:44" ht="32.25" customHeight="1">
      <c r="A203" s="704" t="s">
        <v>1020</v>
      </c>
      <c r="B203" s="157" t="s">
        <v>698</v>
      </c>
      <c r="C203" s="65" t="s">
        <v>1424</v>
      </c>
      <c r="D203" s="159" t="s">
        <v>1401</v>
      </c>
      <c r="E203" s="23" t="s">
        <v>1440</v>
      </c>
      <c r="F203" s="159" t="s">
        <v>1410</v>
      </c>
      <c r="G203" s="139">
        <v>15</v>
      </c>
      <c r="H203" s="140" t="s">
        <v>862</v>
      </c>
      <c r="I203" s="141" t="s">
        <v>590</v>
      </c>
      <c r="J203" s="22">
        <v>0.15</v>
      </c>
      <c r="K203" s="27">
        <v>0.4</v>
      </c>
      <c r="L203" s="18" t="s">
        <v>1441</v>
      </c>
      <c r="M203" s="231">
        <v>921.2700000000001</v>
      </c>
      <c r="N203" s="231">
        <f t="shared" si="13"/>
        <v>1105.5240000000001</v>
      </c>
      <c r="O203" s="231">
        <f t="shared" si="14"/>
        <v>165.82860000000002</v>
      </c>
      <c r="P203" s="767">
        <f t="shared" si="15"/>
        <v>16582.86</v>
      </c>
      <c r="Q203" s="137"/>
      <c r="R203" s="154">
        <f t="shared" si="16"/>
        <v>0</v>
      </c>
      <c r="S203" s="31"/>
      <c r="T203" s="31"/>
      <c r="U203" s="41">
        <v>24</v>
      </c>
      <c r="V203" s="39">
        <v>539.64</v>
      </c>
      <c r="W203" s="55">
        <v>792</v>
      </c>
      <c r="X203" s="853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</row>
    <row r="204" spans="1:44" ht="36.75" customHeight="1">
      <c r="A204" s="704" t="s">
        <v>1021</v>
      </c>
      <c r="B204" s="157" t="s">
        <v>196</v>
      </c>
      <c r="C204" s="65" t="s">
        <v>1424</v>
      </c>
      <c r="D204" s="159" t="s">
        <v>1401</v>
      </c>
      <c r="E204" s="23" t="s">
        <v>1440</v>
      </c>
      <c r="F204" s="159" t="s">
        <v>1410</v>
      </c>
      <c r="G204" s="139" t="s">
        <v>144</v>
      </c>
      <c r="H204" s="140" t="s">
        <v>862</v>
      </c>
      <c r="I204" s="141" t="s">
        <v>590</v>
      </c>
      <c r="J204" s="22">
        <v>0.15</v>
      </c>
      <c r="K204" s="27">
        <v>0.4</v>
      </c>
      <c r="L204" s="18" t="s">
        <v>1441</v>
      </c>
      <c r="M204" s="231">
        <v>1089.7950000000001</v>
      </c>
      <c r="N204" s="231">
        <f t="shared" si="13"/>
        <v>1307.7540000000001</v>
      </c>
      <c r="O204" s="231">
        <f t="shared" si="14"/>
        <v>196.16310000000001</v>
      </c>
      <c r="P204" s="767">
        <f t="shared" si="15"/>
        <v>6538.77</v>
      </c>
      <c r="Q204" s="137"/>
      <c r="R204" s="154">
        <f t="shared" si="16"/>
        <v>0</v>
      </c>
      <c r="S204" s="31"/>
      <c r="T204" s="31"/>
      <c r="U204" s="39">
        <v>60</v>
      </c>
      <c r="V204" s="39">
        <v>449.7</v>
      </c>
      <c r="W204" s="55">
        <v>1980</v>
      </c>
      <c r="X204" s="853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</row>
    <row r="205" spans="1:44" ht="32.25" customHeight="1">
      <c r="A205" s="704" t="s">
        <v>1022</v>
      </c>
      <c r="B205" s="157" t="s">
        <v>698</v>
      </c>
      <c r="C205" s="65" t="s">
        <v>1424</v>
      </c>
      <c r="D205" s="159" t="s">
        <v>1401</v>
      </c>
      <c r="E205" s="23" t="s">
        <v>1440</v>
      </c>
      <c r="F205" s="159" t="s">
        <v>1410</v>
      </c>
      <c r="G205" s="139" t="s">
        <v>144</v>
      </c>
      <c r="H205" s="140" t="s">
        <v>862</v>
      </c>
      <c r="I205" s="141" t="s">
        <v>590</v>
      </c>
      <c r="J205" s="22">
        <v>0.15</v>
      </c>
      <c r="K205" s="27">
        <v>0.4</v>
      </c>
      <c r="L205" s="18" t="s">
        <v>1441</v>
      </c>
      <c r="M205" s="231">
        <v>1123.5</v>
      </c>
      <c r="N205" s="231">
        <f t="shared" si="13"/>
        <v>1348.2</v>
      </c>
      <c r="O205" s="231">
        <f t="shared" si="14"/>
        <v>202.23</v>
      </c>
      <c r="P205" s="767">
        <f t="shared" si="15"/>
        <v>6741</v>
      </c>
      <c r="Q205" s="137"/>
      <c r="R205" s="154">
        <f t="shared" si="16"/>
        <v>0</v>
      </c>
      <c r="S205" s="31"/>
      <c r="T205" s="31"/>
      <c r="U205" s="39">
        <v>60</v>
      </c>
      <c r="V205" s="39">
        <v>449.7</v>
      </c>
      <c r="W205" s="55">
        <v>1980</v>
      </c>
      <c r="X205" s="852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</row>
    <row r="206" spans="1:44" s="9" customFormat="1" ht="41.25" customHeight="1">
      <c r="A206" s="704" t="s">
        <v>577</v>
      </c>
      <c r="B206" s="157" t="s">
        <v>578</v>
      </c>
      <c r="C206" s="65" t="s">
        <v>1424</v>
      </c>
      <c r="D206" s="159" t="s">
        <v>1401</v>
      </c>
      <c r="E206" s="23" t="s">
        <v>1451</v>
      </c>
      <c r="F206" s="159" t="s">
        <v>1410</v>
      </c>
      <c r="G206" s="139">
        <v>15</v>
      </c>
      <c r="H206" s="140" t="s">
        <v>862</v>
      </c>
      <c r="I206" s="141" t="s">
        <v>590</v>
      </c>
      <c r="J206" s="22">
        <v>0.2</v>
      </c>
      <c r="K206" s="27">
        <v>0.6</v>
      </c>
      <c r="L206" s="18" t="s">
        <v>1441</v>
      </c>
      <c r="M206" s="231">
        <v>923.69185985980141</v>
      </c>
      <c r="N206" s="231">
        <f t="shared" si="13"/>
        <v>1108.4302318317616</v>
      </c>
      <c r="O206" s="231">
        <f t="shared" si="14"/>
        <v>221.68604636635234</v>
      </c>
      <c r="P206" s="767">
        <f t="shared" si="15"/>
        <v>16626.453477476425</v>
      </c>
      <c r="Q206" s="137"/>
      <c r="R206" s="154">
        <f t="shared" si="16"/>
        <v>0</v>
      </c>
      <c r="S206" s="31"/>
      <c r="T206" s="31"/>
      <c r="U206" s="39">
        <v>24</v>
      </c>
      <c r="V206" s="39">
        <v>498.24</v>
      </c>
      <c r="W206" s="55">
        <v>792</v>
      </c>
      <c r="X206" s="851" t="s">
        <v>948</v>
      </c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</row>
    <row r="207" spans="1:44" s="9" customFormat="1" ht="41.25" customHeight="1">
      <c r="A207" s="704" t="s">
        <v>579</v>
      </c>
      <c r="B207" s="156" t="s">
        <v>189</v>
      </c>
      <c r="C207" s="65" t="s">
        <v>1424</v>
      </c>
      <c r="D207" s="159" t="s">
        <v>1401</v>
      </c>
      <c r="E207" s="23" t="s">
        <v>1451</v>
      </c>
      <c r="F207" s="159" t="s">
        <v>1410</v>
      </c>
      <c r="G207" s="139">
        <v>15</v>
      </c>
      <c r="H207" s="140" t="s">
        <v>862</v>
      </c>
      <c r="I207" s="141" t="s">
        <v>590</v>
      </c>
      <c r="J207" s="22">
        <v>0.2</v>
      </c>
      <c r="K207" s="27">
        <v>0.6</v>
      </c>
      <c r="L207" s="18" t="s">
        <v>1441</v>
      </c>
      <c r="M207" s="231">
        <v>946.27785537836735</v>
      </c>
      <c r="N207" s="231">
        <f t="shared" si="13"/>
        <v>1135.5334264540409</v>
      </c>
      <c r="O207" s="231">
        <f t="shared" si="14"/>
        <v>227.10668529080817</v>
      </c>
      <c r="P207" s="767">
        <f t="shared" si="15"/>
        <v>17033.001396810614</v>
      </c>
      <c r="Q207" s="137"/>
      <c r="R207" s="154">
        <f t="shared" si="16"/>
        <v>0</v>
      </c>
      <c r="S207" s="31"/>
      <c r="T207" s="31"/>
      <c r="U207" s="39">
        <v>24</v>
      </c>
      <c r="V207" s="39">
        <v>498.24</v>
      </c>
      <c r="W207" s="55">
        <v>792</v>
      </c>
      <c r="X207" s="852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</row>
    <row r="208" spans="1:44" s="9" customFormat="1" ht="50.25" customHeight="1">
      <c r="A208" s="704" t="s">
        <v>812</v>
      </c>
      <c r="B208" s="156" t="s">
        <v>1313</v>
      </c>
      <c r="C208" s="65" t="s">
        <v>1424</v>
      </c>
      <c r="D208" s="159" t="s">
        <v>1402</v>
      </c>
      <c r="E208" s="23" t="s">
        <v>1440</v>
      </c>
      <c r="F208" s="159" t="s">
        <v>1410</v>
      </c>
      <c r="G208" s="139">
        <v>15</v>
      </c>
      <c r="H208" s="140" t="s">
        <v>862</v>
      </c>
      <c r="I208" s="141" t="s">
        <v>590</v>
      </c>
      <c r="J208" s="22">
        <v>0.15</v>
      </c>
      <c r="K208" s="27">
        <v>0.4</v>
      </c>
      <c r="L208" s="18" t="s">
        <v>1441</v>
      </c>
      <c r="M208" s="231">
        <v>1033.7714533297119</v>
      </c>
      <c r="N208" s="231">
        <f t="shared" si="13"/>
        <v>1240.5257439956542</v>
      </c>
      <c r="O208" s="231">
        <f t="shared" si="14"/>
        <v>186.07886159934813</v>
      </c>
      <c r="P208" s="767">
        <f t="shared" si="15"/>
        <v>18607.886159934813</v>
      </c>
      <c r="Q208" s="137"/>
      <c r="R208" s="154">
        <f t="shared" si="16"/>
        <v>0</v>
      </c>
      <c r="S208" s="30" t="s">
        <v>1418</v>
      </c>
      <c r="T208" s="30" t="s">
        <v>1418</v>
      </c>
      <c r="U208" s="39">
        <v>24</v>
      </c>
      <c r="V208" s="39">
        <v>510.84000000000003</v>
      </c>
      <c r="W208" s="55">
        <v>792</v>
      </c>
      <c r="X208" s="846" t="s">
        <v>285</v>
      </c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</row>
    <row r="209" spans="1:44" s="9" customFormat="1" ht="45" customHeight="1">
      <c r="A209" s="704" t="s">
        <v>949</v>
      </c>
      <c r="B209" s="156" t="s">
        <v>697</v>
      </c>
      <c r="C209" s="65" t="s">
        <v>1424</v>
      </c>
      <c r="D209" s="159" t="s">
        <v>1402</v>
      </c>
      <c r="E209" s="23" t="s">
        <v>1440</v>
      </c>
      <c r="F209" s="159" t="s">
        <v>1410</v>
      </c>
      <c r="G209" s="139">
        <v>15</v>
      </c>
      <c r="H209" s="140" t="s">
        <v>862</v>
      </c>
      <c r="I209" s="141" t="s">
        <v>590</v>
      </c>
      <c r="J209" s="22">
        <v>0.15</v>
      </c>
      <c r="K209" s="27">
        <v>0.4</v>
      </c>
      <c r="L209" s="18" t="s">
        <v>1441</v>
      </c>
      <c r="M209" s="231">
        <v>1082.1421319468691</v>
      </c>
      <c r="N209" s="231">
        <f t="shared" si="13"/>
        <v>1298.5705583362428</v>
      </c>
      <c r="O209" s="231">
        <f t="shared" si="14"/>
        <v>194.78558375043642</v>
      </c>
      <c r="P209" s="767">
        <f t="shared" si="15"/>
        <v>19478.558375043642</v>
      </c>
      <c r="Q209" s="137"/>
      <c r="R209" s="154">
        <f t="shared" si="16"/>
        <v>0</v>
      </c>
      <c r="S209" s="31"/>
      <c r="T209" s="31"/>
      <c r="U209" s="39">
        <v>24</v>
      </c>
      <c r="V209" s="39">
        <v>510.84000000000003</v>
      </c>
      <c r="W209" s="55">
        <v>792</v>
      </c>
      <c r="X209" s="847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</row>
    <row r="210" spans="1:44" s="9" customFormat="1" ht="48" customHeight="1">
      <c r="A210" s="704" t="s">
        <v>1220</v>
      </c>
      <c r="B210" s="156" t="s">
        <v>1221</v>
      </c>
      <c r="C210" s="65" t="s">
        <v>1424</v>
      </c>
      <c r="D210" s="65" t="s">
        <v>1401</v>
      </c>
      <c r="E210" s="158" t="s">
        <v>1448</v>
      </c>
      <c r="F210" s="65" t="s">
        <v>1410</v>
      </c>
      <c r="G210" s="139">
        <v>15</v>
      </c>
      <c r="H210" s="140" t="s">
        <v>604</v>
      </c>
      <c r="I210" s="141" t="s">
        <v>590</v>
      </c>
      <c r="J210" s="25">
        <v>0.16</v>
      </c>
      <c r="K210" s="44">
        <v>0.4</v>
      </c>
      <c r="L210" s="20" t="s">
        <v>1422</v>
      </c>
      <c r="M210" s="231">
        <v>1082.1552000000001</v>
      </c>
      <c r="N210" s="231">
        <f t="shared" si="13"/>
        <v>1298.5862400000001</v>
      </c>
      <c r="O210" s="231">
        <f t="shared" si="14"/>
        <v>207.77379840000003</v>
      </c>
      <c r="P210" s="767">
        <f t="shared" si="15"/>
        <v>19478.793600000001</v>
      </c>
      <c r="Q210" s="137"/>
      <c r="R210" s="154">
        <f t="shared" si="16"/>
        <v>0</v>
      </c>
      <c r="S210" s="31"/>
      <c r="T210" s="31"/>
      <c r="U210" s="39">
        <v>24</v>
      </c>
      <c r="V210" s="39">
        <v>375.84000000000003</v>
      </c>
      <c r="W210" s="55">
        <v>792</v>
      </c>
      <c r="X210" s="85" t="s">
        <v>1222</v>
      </c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</row>
    <row r="211" spans="1:44" s="9" customFormat="1" ht="38.25" customHeight="1">
      <c r="A211" s="704" t="s">
        <v>683</v>
      </c>
      <c r="B211" s="157" t="s">
        <v>716</v>
      </c>
      <c r="C211" s="65" t="s">
        <v>1424</v>
      </c>
      <c r="D211" s="159" t="s">
        <v>1401</v>
      </c>
      <c r="E211" s="23" t="s">
        <v>1504</v>
      </c>
      <c r="F211" s="65" t="s">
        <v>1410</v>
      </c>
      <c r="G211" s="139">
        <v>10</v>
      </c>
      <c r="H211" s="140" t="s">
        <v>862</v>
      </c>
      <c r="I211" s="141" t="s">
        <v>590</v>
      </c>
      <c r="J211" s="22">
        <v>0.1</v>
      </c>
      <c r="K211" s="27">
        <v>0.3</v>
      </c>
      <c r="L211" s="18" t="s">
        <v>1441</v>
      </c>
      <c r="M211" s="231">
        <v>1311.9099349053197</v>
      </c>
      <c r="N211" s="231">
        <f t="shared" si="13"/>
        <v>1574.2919218863835</v>
      </c>
      <c r="O211" s="231">
        <f t="shared" si="14"/>
        <v>157.42919218863835</v>
      </c>
      <c r="P211" s="767">
        <f t="shared" si="15"/>
        <v>15742.919218863835</v>
      </c>
      <c r="Q211" s="137"/>
      <c r="R211" s="154">
        <f t="shared" si="16"/>
        <v>0</v>
      </c>
      <c r="S211" s="30" t="s">
        <v>1418</v>
      </c>
      <c r="T211" s="30"/>
      <c r="U211" s="39">
        <v>27</v>
      </c>
      <c r="V211" s="39">
        <v>310.77</v>
      </c>
      <c r="W211" s="55">
        <v>891</v>
      </c>
      <c r="X211" s="851" t="s">
        <v>784</v>
      </c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</row>
    <row r="212" spans="1:44" ht="35.25" customHeight="1">
      <c r="A212" s="704" t="s">
        <v>467</v>
      </c>
      <c r="B212" s="157" t="s">
        <v>717</v>
      </c>
      <c r="C212" s="65" t="s">
        <v>1424</v>
      </c>
      <c r="D212" s="159" t="s">
        <v>1401</v>
      </c>
      <c r="E212" s="23" t="s">
        <v>1504</v>
      </c>
      <c r="F212" s="65" t="s">
        <v>1410</v>
      </c>
      <c r="G212" s="139" t="s">
        <v>227</v>
      </c>
      <c r="H212" s="140" t="s">
        <v>862</v>
      </c>
      <c r="I212" s="141" t="s">
        <v>590</v>
      </c>
      <c r="J212" s="22">
        <v>0.1</v>
      </c>
      <c r="K212" s="27">
        <v>0.3</v>
      </c>
      <c r="L212" s="18" t="s">
        <v>1441</v>
      </c>
      <c r="M212" s="231">
        <v>1369.6000000000001</v>
      </c>
      <c r="N212" s="231">
        <f t="shared" si="13"/>
        <v>1643.5200000000002</v>
      </c>
      <c r="O212" s="231">
        <f t="shared" si="14"/>
        <v>164.35200000000003</v>
      </c>
      <c r="P212" s="767">
        <f t="shared" si="15"/>
        <v>16435.2</v>
      </c>
      <c r="Q212" s="137"/>
      <c r="R212" s="154">
        <f t="shared" si="16"/>
        <v>0</v>
      </c>
      <c r="S212" s="31"/>
      <c r="T212" s="31"/>
      <c r="U212" s="39">
        <v>27</v>
      </c>
      <c r="V212" s="39">
        <v>310.77</v>
      </c>
      <c r="W212" s="55">
        <v>891</v>
      </c>
      <c r="X212" s="853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</row>
    <row r="213" spans="1:44" s="9" customFormat="1" ht="35.25" customHeight="1">
      <c r="A213" s="704" t="s">
        <v>682</v>
      </c>
      <c r="B213" s="157" t="s">
        <v>716</v>
      </c>
      <c r="C213" s="65" t="s">
        <v>1424</v>
      </c>
      <c r="D213" s="159" t="s">
        <v>1401</v>
      </c>
      <c r="E213" s="23" t="s">
        <v>1504</v>
      </c>
      <c r="F213" s="65" t="s">
        <v>1410</v>
      </c>
      <c r="G213" s="139">
        <v>5</v>
      </c>
      <c r="H213" s="140" t="s">
        <v>862</v>
      </c>
      <c r="I213" s="141" t="s">
        <v>590</v>
      </c>
      <c r="J213" s="22">
        <v>0.1</v>
      </c>
      <c r="K213" s="27">
        <v>0.3</v>
      </c>
      <c r="L213" s="18" t="s">
        <v>1441</v>
      </c>
      <c r="M213" s="231">
        <v>1444.5</v>
      </c>
      <c r="N213" s="231">
        <f t="shared" si="13"/>
        <v>1733.3999999999999</v>
      </c>
      <c r="O213" s="231">
        <f t="shared" si="14"/>
        <v>173.34</v>
      </c>
      <c r="P213" s="767">
        <f t="shared" si="15"/>
        <v>8667</v>
      </c>
      <c r="Q213" s="137"/>
      <c r="R213" s="154">
        <f t="shared" si="16"/>
        <v>0</v>
      </c>
      <c r="S213" s="30" t="s">
        <v>1418</v>
      </c>
      <c r="T213" s="30" t="s">
        <v>1418</v>
      </c>
      <c r="U213" s="39">
        <v>60</v>
      </c>
      <c r="V213" s="39">
        <v>345.3</v>
      </c>
      <c r="W213" s="55">
        <v>1980</v>
      </c>
      <c r="X213" s="8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</row>
    <row r="214" spans="1:44" s="9" customFormat="1" ht="35.25" customHeight="1">
      <c r="A214" s="704" t="s">
        <v>468</v>
      </c>
      <c r="B214" s="157" t="s">
        <v>717</v>
      </c>
      <c r="C214" s="65" t="s">
        <v>1424</v>
      </c>
      <c r="D214" s="159" t="s">
        <v>1401</v>
      </c>
      <c r="E214" s="23" t="s">
        <v>1504</v>
      </c>
      <c r="F214" s="65" t="s">
        <v>1410</v>
      </c>
      <c r="G214" s="139">
        <v>5</v>
      </c>
      <c r="H214" s="140" t="s">
        <v>862</v>
      </c>
      <c r="I214" s="141" t="s">
        <v>590</v>
      </c>
      <c r="J214" s="22">
        <v>0.1</v>
      </c>
      <c r="K214" s="27">
        <v>0.3</v>
      </c>
      <c r="L214" s="18" t="s">
        <v>1441</v>
      </c>
      <c r="M214" s="231">
        <v>1562.2</v>
      </c>
      <c r="N214" s="231">
        <f t="shared" si="13"/>
        <v>1874.6399999999999</v>
      </c>
      <c r="O214" s="231">
        <f t="shared" si="14"/>
        <v>187.464</v>
      </c>
      <c r="P214" s="767">
        <f t="shared" si="15"/>
        <v>9373.1999999999989</v>
      </c>
      <c r="Q214" s="137"/>
      <c r="R214" s="154">
        <f t="shared" si="16"/>
        <v>0</v>
      </c>
      <c r="S214" s="31"/>
      <c r="T214" s="31"/>
      <c r="U214" s="39">
        <v>60</v>
      </c>
      <c r="V214" s="39">
        <v>345.3</v>
      </c>
      <c r="W214" s="55">
        <v>1980</v>
      </c>
      <c r="X214" s="8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</row>
    <row r="215" spans="1:44" s="9" customFormat="1" ht="37.5" customHeight="1">
      <c r="A215" s="704" t="s">
        <v>719</v>
      </c>
      <c r="B215" s="157" t="s">
        <v>715</v>
      </c>
      <c r="C215" s="65" t="s">
        <v>1424</v>
      </c>
      <c r="D215" s="159" t="s">
        <v>1401</v>
      </c>
      <c r="E215" s="23" t="s">
        <v>1504</v>
      </c>
      <c r="F215" s="65" t="s">
        <v>1410</v>
      </c>
      <c r="G215" s="139" t="s">
        <v>227</v>
      </c>
      <c r="H215" s="140" t="s">
        <v>862</v>
      </c>
      <c r="I215" s="141" t="s">
        <v>590</v>
      </c>
      <c r="J215" s="25">
        <v>0.1</v>
      </c>
      <c r="K215" s="44">
        <v>0.3</v>
      </c>
      <c r="L215" s="19" t="s">
        <v>1441</v>
      </c>
      <c r="M215" s="231">
        <v>2867.6000000000004</v>
      </c>
      <c r="N215" s="231">
        <f t="shared" si="13"/>
        <v>3441.1200000000003</v>
      </c>
      <c r="O215" s="231">
        <f t="shared" si="14"/>
        <v>344.11200000000008</v>
      </c>
      <c r="P215" s="767">
        <f t="shared" si="15"/>
        <v>34411.200000000004</v>
      </c>
      <c r="Q215" s="137"/>
      <c r="R215" s="154">
        <f t="shared" si="16"/>
        <v>0</v>
      </c>
      <c r="S215" s="31"/>
      <c r="T215" s="31"/>
      <c r="U215" s="39">
        <v>27</v>
      </c>
      <c r="V215" s="39">
        <v>307.8</v>
      </c>
      <c r="W215" s="55">
        <v>891</v>
      </c>
      <c r="X215" s="8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</row>
    <row r="216" spans="1:44" s="9" customFormat="1" ht="39" customHeight="1">
      <c r="A216" s="704" t="s">
        <v>721</v>
      </c>
      <c r="B216" s="157" t="s">
        <v>718</v>
      </c>
      <c r="C216" s="65" t="s">
        <v>1424</v>
      </c>
      <c r="D216" s="159" t="s">
        <v>1401</v>
      </c>
      <c r="E216" s="23" t="s">
        <v>1504</v>
      </c>
      <c r="F216" s="65" t="s">
        <v>1410</v>
      </c>
      <c r="G216" s="139" t="s">
        <v>227</v>
      </c>
      <c r="H216" s="140" t="s">
        <v>862</v>
      </c>
      <c r="I216" s="141" t="s">
        <v>590</v>
      </c>
      <c r="J216" s="25">
        <v>0.1</v>
      </c>
      <c r="K216" s="44">
        <v>0.3</v>
      </c>
      <c r="L216" s="19" t="s">
        <v>1441</v>
      </c>
      <c r="M216" s="231">
        <v>3060.2000000000003</v>
      </c>
      <c r="N216" s="231">
        <f t="shared" si="13"/>
        <v>3672.2400000000002</v>
      </c>
      <c r="O216" s="231">
        <f t="shared" si="14"/>
        <v>367.22400000000005</v>
      </c>
      <c r="P216" s="767">
        <f t="shared" si="15"/>
        <v>36722.400000000001</v>
      </c>
      <c r="Q216" s="137"/>
      <c r="R216" s="154">
        <f t="shared" si="16"/>
        <v>0</v>
      </c>
      <c r="S216" s="31"/>
      <c r="T216" s="31"/>
      <c r="U216" s="39">
        <v>27</v>
      </c>
      <c r="V216" s="39">
        <v>307.8</v>
      </c>
      <c r="W216" s="55">
        <v>891</v>
      </c>
      <c r="X216" s="8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</row>
    <row r="217" spans="1:44" s="9" customFormat="1" ht="45" customHeight="1">
      <c r="A217" s="704" t="s">
        <v>720</v>
      </c>
      <c r="B217" s="157" t="s">
        <v>715</v>
      </c>
      <c r="C217" s="65" t="s">
        <v>1424</v>
      </c>
      <c r="D217" s="159" t="s">
        <v>1401</v>
      </c>
      <c r="E217" s="23" t="s">
        <v>1504</v>
      </c>
      <c r="F217" s="65" t="s">
        <v>1410</v>
      </c>
      <c r="G217" s="139" t="s">
        <v>144</v>
      </c>
      <c r="H217" s="140" t="s">
        <v>862</v>
      </c>
      <c r="I217" s="141" t="s">
        <v>590</v>
      </c>
      <c r="J217" s="25">
        <v>0.1</v>
      </c>
      <c r="K217" s="44">
        <v>0.3</v>
      </c>
      <c r="L217" s="19" t="s">
        <v>1441</v>
      </c>
      <c r="M217" s="231">
        <v>2985.3</v>
      </c>
      <c r="N217" s="231">
        <f t="shared" si="13"/>
        <v>3582.36</v>
      </c>
      <c r="O217" s="231">
        <f t="shared" si="14"/>
        <v>358.23600000000005</v>
      </c>
      <c r="P217" s="767">
        <f t="shared" si="15"/>
        <v>17911.8</v>
      </c>
      <c r="Q217" s="137"/>
      <c r="R217" s="154">
        <f t="shared" si="16"/>
        <v>0</v>
      </c>
      <c r="S217" s="31"/>
      <c r="T217" s="30" t="s">
        <v>1418</v>
      </c>
      <c r="U217" s="39">
        <v>60</v>
      </c>
      <c r="V217" s="39">
        <v>342</v>
      </c>
      <c r="W217" s="55">
        <v>1980</v>
      </c>
      <c r="X217" s="8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</row>
    <row r="218" spans="1:44" s="11" customFormat="1" ht="48.75" customHeight="1">
      <c r="A218" s="704" t="s">
        <v>932</v>
      </c>
      <c r="B218" s="157" t="s">
        <v>718</v>
      </c>
      <c r="C218" s="65" t="s">
        <v>1424</v>
      </c>
      <c r="D218" s="159" t="s">
        <v>1401</v>
      </c>
      <c r="E218" s="23" t="s">
        <v>1504</v>
      </c>
      <c r="F218" s="65" t="s">
        <v>1410</v>
      </c>
      <c r="G218" s="139" t="s">
        <v>144</v>
      </c>
      <c r="H218" s="140" t="s">
        <v>862</v>
      </c>
      <c r="I218" s="141" t="s">
        <v>590</v>
      </c>
      <c r="J218" s="25">
        <v>0.1</v>
      </c>
      <c r="K218" s="44">
        <v>0.3</v>
      </c>
      <c r="L218" s="19" t="s">
        <v>1441</v>
      </c>
      <c r="M218" s="231">
        <v>3167.2000000000003</v>
      </c>
      <c r="N218" s="231">
        <f t="shared" si="13"/>
        <v>3800.6400000000003</v>
      </c>
      <c r="O218" s="231">
        <f t="shared" si="14"/>
        <v>380.06400000000008</v>
      </c>
      <c r="P218" s="767">
        <f t="shared" si="15"/>
        <v>19003.2</v>
      </c>
      <c r="Q218" s="137"/>
      <c r="R218" s="154">
        <f t="shared" si="16"/>
        <v>0</v>
      </c>
      <c r="S218" s="31"/>
      <c r="T218" s="31"/>
      <c r="U218" s="39">
        <v>60</v>
      </c>
      <c r="V218" s="39">
        <v>342</v>
      </c>
      <c r="W218" s="55">
        <v>1980</v>
      </c>
      <c r="X218" s="852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</row>
    <row r="219" spans="1:44" s="11" customFormat="1" ht="48.75" customHeight="1">
      <c r="A219" s="704" t="s">
        <v>1379</v>
      </c>
      <c r="B219" s="157" t="s">
        <v>1381</v>
      </c>
      <c r="C219" s="169" t="s">
        <v>1424</v>
      </c>
      <c r="D219" s="169" t="s">
        <v>1401</v>
      </c>
      <c r="E219" s="56" t="s">
        <v>1440</v>
      </c>
      <c r="F219" s="169" t="s">
        <v>1411</v>
      </c>
      <c r="G219" s="139" t="s">
        <v>649</v>
      </c>
      <c r="H219" s="140" t="s">
        <v>862</v>
      </c>
      <c r="I219" s="141" t="s">
        <v>590</v>
      </c>
      <c r="J219" s="24">
        <v>0.2</v>
      </c>
      <c r="K219" s="70">
        <v>0.5</v>
      </c>
      <c r="L219" s="21" t="s">
        <v>1441</v>
      </c>
      <c r="M219" s="232">
        <v>831.3900000000001</v>
      </c>
      <c r="N219" s="231">
        <f t="shared" si="13"/>
        <v>997.66800000000012</v>
      </c>
      <c r="O219" s="231">
        <f t="shared" si="14"/>
        <v>199.53360000000004</v>
      </c>
      <c r="P219" s="767">
        <f t="shared" si="15"/>
        <v>14965.020000000002</v>
      </c>
      <c r="Q219" s="137"/>
      <c r="R219" s="154">
        <f t="shared" si="16"/>
        <v>0</v>
      </c>
      <c r="S219" s="31"/>
      <c r="T219" s="31"/>
      <c r="U219" s="39">
        <v>24</v>
      </c>
      <c r="V219" s="39">
        <v>561.16800000000001</v>
      </c>
      <c r="W219" s="55">
        <v>768</v>
      </c>
      <c r="X219" s="874" t="s">
        <v>2132</v>
      </c>
    </row>
    <row r="220" spans="1:44" s="11" customFormat="1" ht="48.75" customHeight="1">
      <c r="A220" s="704" t="s">
        <v>1380</v>
      </c>
      <c r="B220" s="157" t="s">
        <v>2131</v>
      </c>
      <c r="C220" s="169" t="s">
        <v>1424</v>
      </c>
      <c r="D220" s="169" t="s">
        <v>1401</v>
      </c>
      <c r="E220" s="56" t="s">
        <v>1440</v>
      </c>
      <c r="F220" s="169" t="s">
        <v>1411</v>
      </c>
      <c r="G220" s="139" t="s">
        <v>649</v>
      </c>
      <c r="H220" s="140" t="s">
        <v>862</v>
      </c>
      <c r="I220" s="141" t="s">
        <v>590</v>
      </c>
      <c r="J220" s="24">
        <v>0.2</v>
      </c>
      <c r="K220" s="70">
        <v>0.5</v>
      </c>
      <c r="L220" s="21" t="s">
        <v>1441</v>
      </c>
      <c r="M220" s="232">
        <v>865.09500000000003</v>
      </c>
      <c r="N220" s="231">
        <f t="shared" si="13"/>
        <v>1038.114</v>
      </c>
      <c r="O220" s="231">
        <f t="shared" si="14"/>
        <v>207.62280000000001</v>
      </c>
      <c r="P220" s="767">
        <f t="shared" si="15"/>
        <v>15571.710000000001</v>
      </c>
      <c r="Q220" s="137"/>
      <c r="R220" s="154">
        <f t="shared" si="16"/>
        <v>0</v>
      </c>
      <c r="S220" s="31"/>
      <c r="T220" s="31"/>
      <c r="U220" s="39">
        <v>24</v>
      </c>
      <c r="V220" s="39">
        <v>561.16800000000001</v>
      </c>
      <c r="W220" s="55">
        <v>768</v>
      </c>
      <c r="X220" s="875"/>
    </row>
    <row r="221" spans="1:44" s="9" customFormat="1" ht="40.35" customHeight="1">
      <c r="A221" s="704" t="s">
        <v>226</v>
      </c>
      <c r="B221" s="156" t="s">
        <v>462</v>
      </c>
      <c r="C221" s="65" t="s">
        <v>1424</v>
      </c>
      <c r="D221" s="159" t="s">
        <v>1401</v>
      </c>
      <c r="E221" s="23" t="s">
        <v>1440</v>
      </c>
      <c r="F221" s="65" t="s">
        <v>1411</v>
      </c>
      <c r="G221" s="139">
        <v>15</v>
      </c>
      <c r="H221" s="140" t="s">
        <v>862</v>
      </c>
      <c r="I221" s="141" t="s">
        <v>590</v>
      </c>
      <c r="J221" s="25">
        <v>0.2</v>
      </c>
      <c r="K221" s="44">
        <v>0.5</v>
      </c>
      <c r="L221" s="20" t="s">
        <v>1441</v>
      </c>
      <c r="M221" s="231">
        <v>490.74480000000005</v>
      </c>
      <c r="N221" s="231">
        <f t="shared" si="13"/>
        <v>588.89376000000004</v>
      </c>
      <c r="O221" s="231">
        <f t="shared" si="14"/>
        <v>117.77875200000001</v>
      </c>
      <c r="P221" s="767">
        <f t="shared" si="15"/>
        <v>8833.4063999999998</v>
      </c>
      <c r="Q221" s="137"/>
      <c r="R221" s="154">
        <f t="shared" si="16"/>
        <v>0</v>
      </c>
      <c r="S221" s="30" t="s">
        <v>1418</v>
      </c>
      <c r="T221" s="67"/>
      <c r="U221" s="41">
        <v>24</v>
      </c>
      <c r="V221" s="41">
        <v>572.04</v>
      </c>
      <c r="W221" s="55">
        <v>744</v>
      </c>
      <c r="X221" s="854" t="s">
        <v>1354</v>
      </c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</row>
    <row r="222" spans="1:44" ht="40.35" customHeight="1">
      <c r="A222" s="704" t="s">
        <v>463</v>
      </c>
      <c r="B222" s="156" t="s">
        <v>699</v>
      </c>
      <c r="C222" s="65" t="s">
        <v>1424</v>
      </c>
      <c r="D222" s="159" t="s">
        <v>1401</v>
      </c>
      <c r="E222" s="23" t="s">
        <v>1440</v>
      </c>
      <c r="F222" s="65" t="s">
        <v>1411</v>
      </c>
      <c r="G222" s="139">
        <v>15</v>
      </c>
      <c r="H222" s="140" t="s">
        <v>862</v>
      </c>
      <c r="I222" s="141" t="s">
        <v>590</v>
      </c>
      <c r="J222" s="25">
        <v>0.2</v>
      </c>
      <c r="K222" s="44">
        <v>0.5</v>
      </c>
      <c r="L222" s="20" t="s">
        <v>1441</v>
      </c>
      <c r="M222" s="231">
        <v>528.49440000000004</v>
      </c>
      <c r="N222" s="231">
        <f t="shared" si="13"/>
        <v>634.19328000000007</v>
      </c>
      <c r="O222" s="231">
        <f t="shared" si="14"/>
        <v>126.83865600000001</v>
      </c>
      <c r="P222" s="767">
        <f t="shared" si="15"/>
        <v>9512.8992000000017</v>
      </c>
      <c r="Q222" s="137"/>
      <c r="R222" s="154">
        <f t="shared" si="16"/>
        <v>0</v>
      </c>
      <c r="S222" s="67"/>
      <c r="T222" s="67"/>
      <c r="U222" s="41">
        <v>24</v>
      </c>
      <c r="V222" s="41">
        <v>572.04</v>
      </c>
      <c r="W222" s="55">
        <v>744</v>
      </c>
      <c r="X222" s="855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</row>
    <row r="223" spans="1:44" ht="45" customHeight="1">
      <c r="A223" s="704" t="s">
        <v>813</v>
      </c>
      <c r="B223" s="156" t="s">
        <v>72</v>
      </c>
      <c r="C223" s="159" t="s">
        <v>1424</v>
      </c>
      <c r="D223" s="159" t="s">
        <v>1401</v>
      </c>
      <c r="E223" s="23" t="s">
        <v>1450</v>
      </c>
      <c r="F223" s="159" t="s">
        <v>1411</v>
      </c>
      <c r="G223" s="139">
        <v>25</v>
      </c>
      <c r="H223" s="140" t="s">
        <v>604</v>
      </c>
      <c r="I223" s="141" t="s">
        <v>590</v>
      </c>
      <c r="J223" s="22">
        <v>0.35</v>
      </c>
      <c r="K223" s="27">
        <v>0.8</v>
      </c>
      <c r="L223" s="18" t="s">
        <v>1422</v>
      </c>
      <c r="M223" s="231">
        <v>561.75</v>
      </c>
      <c r="N223" s="231">
        <f t="shared" si="13"/>
        <v>674.1</v>
      </c>
      <c r="O223" s="231">
        <f t="shared" si="14"/>
        <v>235.935</v>
      </c>
      <c r="P223" s="767">
        <f t="shared" si="15"/>
        <v>16852.5</v>
      </c>
      <c r="Q223" s="137"/>
      <c r="R223" s="154">
        <f t="shared" si="16"/>
        <v>0</v>
      </c>
      <c r="S223" s="31"/>
      <c r="T223" s="31"/>
      <c r="U223" s="39">
        <v>24</v>
      </c>
      <c r="V223" s="39">
        <v>369.71999999999997</v>
      </c>
      <c r="W223" s="55">
        <v>792</v>
      </c>
      <c r="X223" s="851" t="s">
        <v>947</v>
      </c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</row>
    <row r="224" spans="1:44" ht="42.75" customHeight="1">
      <c r="A224" s="704" t="s">
        <v>814</v>
      </c>
      <c r="B224" s="156" t="s">
        <v>662</v>
      </c>
      <c r="C224" s="159" t="s">
        <v>1424</v>
      </c>
      <c r="D224" s="159" t="s">
        <v>1401</v>
      </c>
      <c r="E224" s="23" t="s">
        <v>1450</v>
      </c>
      <c r="F224" s="159" t="s">
        <v>1411</v>
      </c>
      <c r="G224" s="139">
        <v>25</v>
      </c>
      <c r="H224" s="140" t="s">
        <v>604</v>
      </c>
      <c r="I224" s="141" t="s">
        <v>590</v>
      </c>
      <c r="J224" s="22">
        <v>0.35</v>
      </c>
      <c r="K224" s="27">
        <v>0.8</v>
      </c>
      <c r="L224" s="18" t="s">
        <v>1422</v>
      </c>
      <c r="M224" s="231">
        <v>606.69000000000005</v>
      </c>
      <c r="N224" s="231">
        <f t="shared" si="13"/>
        <v>728.02800000000002</v>
      </c>
      <c r="O224" s="231">
        <f t="shared" si="14"/>
        <v>254.8098</v>
      </c>
      <c r="P224" s="767">
        <f t="shared" si="15"/>
        <v>18200.7</v>
      </c>
      <c r="Q224" s="137"/>
      <c r="R224" s="154">
        <f t="shared" si="16"/>
        <v>0</v>
      </c>
      <c r="S224" s="31"/>
      <c r="T224" s="31"/>
      <c r="U224" s="39">
        <v>24</v>
      </c>
      <c r="V224" s="39">
        <v>369.71999999999997</v>
      </c>
      <c r="W224" s="55">
        <v>792</v>
      </c>
      <c r="X224" s="852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</row>
    <row r="225" spans="1:44" s="9" customFormat="1" ht="49.5" customHeight="1">
      <c r="A225" s="704" t="s">
        <v>1379</v>
      </c>
      <c r="B225" s="156" t="s">
        <v>1381</v>
      </c>
      <c r="C225" s="159" t="s">
        <v>1424</v>
      </c>
      <c r="D225" s="65" t="s">
        <v>1401</v>
      </c>
      <c r="E225" s="158" t="s">
        <v>1440</v>
      </c>
      <c r="F225" s="159" t="s">
        <v>1411</v>
      </c>
      <c r="G225" s="139">
        <v>15</v>
      </c>
      <c r="H225" s="140" t="s">
        <v>862</v>
      </c>
      <c r="I225" s="141" t="s">
        <v>590</v>
      </c>
      <c r="J225" s="25">
        <v>0.18</v>
      </c>
      <c r="K225" s="44">
        <v>0.4</v>
      </c>
      <c r="L225" s="20" t="s">
        <v>1441</v>
      </c>
      <c r="M225" s="231">
        <v>831.3900000000001</v>
      </c>
      <c r="N225" s="231">
        <f t="shared" si="13"/>
        <v>997.66800000000012</v>
      </c>
      <c r="O225" s="231">
        <f t="shared" si="14"/>
        <v>179.58024</v>
      </c>
      <c r="P225" s="767">
        <f t="shared" si="15"/>
        <v>14965.020000000002</v>
      </c>
      <c r="Q225" s="137"/>
      <c r="R225" s="154">
        <f t="shared" si="16"/>
        <v>0</v>
      </c>
      <c r="S225" s="67"/>
      <c r="T225" s="67"/>
      <c r="U225" s="39">
        <v>24</v>
      </c>
      <c r="V225" s="41">
        <v>561.16800000000001</v>
      </c>
      <c r="W225" s="55">
        <v>768</v>
      </c>
      <c r="X225" s="851" t="s">
        <v>1383</v>
      </c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</row>
    <row r="226" spans="1:44" ht="50.25" customHeight="1">
      <c r="A226" s="704" t="s">
        <v>1380</v>
      </c>
      <c r="B226" s="156" t="s">
        <v>1382</v>
      </c>
      <c r="C226" s="159" t="s">
        <v>1424</v>
      </c>
      <c r="D226" s="65" t="s">
        <v>1401</v>
      </c>
      <c r="E226" s="158" t="s">
        <v>1440</v>
      </c>
      <c r="F226" s="159" t="s">
        <v>1411</v>
      </c>
      <c r="G226" s="139">
        <v>15</v>
      </c>
      <c r="H226" s="140" t="s">
        <v>862</v>
      </c>
      <c r="I226" s="141" t="s">
        <v>590</v>
      </c>
      <c r="J226" s="25">
        <v>0.18</v>
      </c>
      <c r="K226" s="44">
        <v>0.4</v>
      </c>
      <c r="L226" s="20" t="s">
        <v>1441</v>
      </c>
      <c r="M226" s="231">
        <v>865.09500000000003</v>
      </c>
      <c r="N226" s="231">
        <f t="shared" si="13"/>
        <v>1038.114</v>
      </c>
      <c r="O226" s="231">
        <f t="shared" si="14"/>
        <v>186.86052000000001</v>
      </c>
      <c r="P226" s="767">
        <f t="shared" si="15"/>
        <v>15571.710000000001</v>
      </c>
      <c r="Q226" s="137"/>
      <c r="R226" s="154">
        <f t="shared" si="16"/>
        <v>0</v>
      </c>
      <c r="S226" s="67"/>
      <c r="T226" s="67"/>
      <c r="U226" s="39">
        <v>24</v>
      </c>
      <c r="V226" s="41">
        <v>561.16800000000001</v>
      </c>
      <c r="W226" s="55">
        <v>768</v>
      </c>
      <c r="X226" s="873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</row>
    <row r="227" spans="1:44" ht="48.75" customHeight="1">
      <c r="A227" s="704" t="s">
        <v>136</v>
      </c>
      <c r="B227" s="156" t="s">
        <v>927</v>
      </c>
      <c r="C227" s="159" t="s">
        <v>1424</v>
      </c>
      <c r="D227" s="65" t="s">
        <v>1401</v>
      </c>
      <c r="E227" s="23" t="s">
        <v>1451</v>
      </c>
      <c r="F227" s="159" t="s">
        <v>1410</v>
      </c>
      <c r="G227" s="139" t="s">
        <v>649</v>
      </c>
      <c r="H227" s="140" t="s">
        <v>862</v>
      </c>
      <c r="I227" s="141" t="s">
        <v>590</v>
      </c>
      <c r="J227" s="22">
        <v>0.3</v>
      </c>
      <c r="K227" s="27">
        <v>0.7</v>
      </c>
      <c r="L227" s="18" t="s">
        <v>1441</v>
      </c>
      <c r="M227" s="231">
        <v>956.32320000000016</v>
      </c>
      <c r="N227" s="231">
        <f t="shared" si="13"/>
        <v>1147.5878400000001</v>
      </c>
      <c r="O227" s="231">
        <f t="shared" si="14"/>
        <v>344.27635200000003</v>
      </c>
      <c r="P227" s="767">
        <f t="shared" si="15"/>
        <v>17213.817600000002</v>
      </c>
      <c r="Q227" s="137"/>
      <c r="R227" s="154">
        <f t="shared" si="16"/>
        <v>0</v>
      </c>
      <c r="S227" s="30" t="s">
        <v>1418</v>
      </c>
      <c r="T227" s="30" t="s">
        <v>1418</v>
      </c>
      <c r="U227" s="39">
        <v>24</v>
      </c>
      <c r="V227" s="39">
        <v>498.24</v>
      </c>
      <c r="W227" s="55">
        <v>792</v>
      </c>
      <c r="X227" s="857" t="s">
        <v>2194</v>
      </c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</row>
    <row r="228" spans="1:44" ht="50.25" customHeight="1">
      <c r="A228" s="704" t="s">
        <v>464</v>
      </c>
      <c r="B228" s="156" t="s">
        <v>928</v>
      </c>
      <c r="C228" s="159" t="s">
        <v>1424</v>
      </c>
      <c r="D228" s="65" t="s">
        <v>1401</v>
      </c>
      <c r="E228" s="23" t="s">
        <v>1451</v>
      </c>
      <c r="F228" s="159" t="s">
        <v>1410</v>
      </c>
      <c r="G228" s="139">
        <v>15</v>
      </c>
      <c r="H228" s="140" t="s">
        <v>862</v>
      </c>
      <c r="I228" s="141" t="s">
        <v>590</v>
      </c>
      <c r="J228" s="22">
        <v>0.3</v>
      </c>
      <c r="K228" s="27">
        <v>0.7</v>
      </c>
      <c r="L228" s="18" t="s">
        <v>1441</v>
      </c>
      <c r="M228" s="231">
        <v>981.7708131248462</v>
      </c>
      <c r="N228" s="231">
        <f t="shared" si="13"/>
        <v>1178.1249757498153</v>
      </c>
      <c r="O228" s="231">
        <f t="shared" si="14"/>
        <v>353.4374927249446</v>
      </c>
      <c r="P228" s="767">
        <f t="shared" si="15"/>
        <v>17671.87463624723</v>
      </c>
      <c r="Q228" s="137"/>
      <c r="R228" s="154">
        <f t="shared" si="16"/>
        <v>0</v>
      </c>
      <c r="S228" s="31"/>
      <c r="T228" s="31"/>
      <c r="U228" s="39">
        <v>24</v>
      </c>
      <c r="V228" s="39">
        <v>498.24</v>
      </c>
      <c r="W228" s="55">
        <v>792</v>
      </c>
      <c r="X228" s="858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</row>
    <row r="229" spans="1:44" ht="40.35" customHeight="1">
      <c r="A229" s="704" t="s">
        <v>465</v>
      </c>
      <c r="B229" s="156" t="s">
        <v>929</v>
      </c>
      <c r="C229" s="159" t="s">
        <v>1424</v>
      </c>
      <c r="D229" s="65" t="s">
        <v>1401</v>
      </c>
      <c r="E229" s="23" t="s">
        <v>1451</v>
      </c>
      <c r="F229" s="159" t="s">
        <v>1411</v>
      </c>
      <c r="G229" s="139">
        <v>15</v>
      </c>
      <c r="H229" s="140" t="s">
        <v>862</v>
      </c>
      <c r="I229" s="141" t="s">
        <v>590</v>
      </c>
      <c r="J229" s="22">
        <v>0.25</v>
      </c>
      <c r="K229" s="27">
        <v>0.5</v>
      </c>
      <c r="L229" s="18" t="s">
        <v>1441</v>
      </c>
      <c r="M229" s="231">
        <v>1145.97</v>
      </c>
      <c r="N229" s="231">
        <f t="shared" si="13"/>
        <v>1375.164</v>
      </c>
      <c r="O229" s="231">
        <f t="shared" si="14"/>
        <v>343.791</v>
      </c>
      <c r="P229" s="767">
        <f t="shared" si="15"/>
        <v>20627.46</v>
      </c>
      <c r="Q229" s="137"/>
      <c r="R229" s="154">
        <f t="shared" si="16"/>
        <v>0</v>
      </c>
      <c r="S229" s="31" t="s">
        <v>1418</v>
      </c>
      <c r="T229" s="31"/>
      <c r="U229" s="39">
        <v>24</v>
      </c>
      <c r="V229" s="39">
        <v>539.28</v>
      </c>
      <c r="W229" s="55">
        <v>792</v>
      </c>
      <c r="X229" s="851" t="s">
        <v>1171</v>
      </c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</row>
    <row r="230" spans="1:44" ht="41.25" customHeight="1">
      <c r="A230" s="704" t="s">
        <v>271</v>
      </c>
      <c r="B230" s="156" t="s">
        <v>930</v>
      </c>
      <c r="C230" s="159" t="s">
        <v>1424</v>
      </c>
      <c r="D230" s="65" t="s">
        <v>1401</v>
      </c>
      <c r="E230" s="23" t="s">
        <v>1451</v>
      </c>
      <c r="F230" s="159" t="s">
        <v>1411</v>
      </c>
      <c r="G230" s="139">
        <v>15</v>
      </c>
      <c r="H230" s="140" t="s">
        <v>862</v>
      </c>
      <c r="I230" s="141" t="s">
        <v>590</v>
      </c>
      <c r="J230" s="22">
        <v>0.25</v>
      </c>
      <c r="K230" s="27">
        <v>0.5</v>
      </c>
      <c r="L230" s="18" t="s">
        <v>1441</v>
      </c>
      <c r="M230" s="231">
        <v>1270.8713252887385</v>
      </c>
      <c r="N230" s="231">
        <f t="shared" si="13"/>
        <v>1525.0455903464861</v>
      </c>
      <c r="O230" s="231">
        <f t="shared" si="14"/>
        <v>381.26139758662151</v>
      </c>
      <c r="P230" s="767">
        <f t="shared" si="15"/>
        <v>22875.683855197291</v>
      </c>
      <c r="Q230" s="137"/>
      <c r="R230" s="154">
        <f t="shared" si="16"/>
        <v>0</v>
      </c>
      <c r="S230" s="31"/>
      <c r="T230" s="31"/>
      <c r="U230" s="39">
        <v>24</v>
      </c>
      <c r="V230" s="39">
        <v>539.28</v>
      </c>
      <c r="W230" s="55">
        <v>792</v>
      </c>
      <c r="X230" s="852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</row>
    <row r="231" spans="1:44" ht="46.5" customHeight="1">
      <c r="A231" s="704" t="s">
        <v>195</v>
      </c>
      <c r="B231" s="156" t="s">
        <v>931</v>
      </c>
      <c r="C231" s="159" t="s">
        <v>1424</v>
      </c>
      <c r="D231" s="65" t="s">
        <v>1401</v>
      </c>
      <c r="E231" s="23" t="s">
        <v>1440</v>
      </c>
      <c r="F231" s="159" t="s">
        <v>1452</v>
      </c>
      <c r="G231" s="139">
        <v>30</v>
      </c>
      <c r="H231" s="140" t="s">
        <v>604</v>
      </c>
      <c r="I231" s="141" t="s">
        <v>590</v>
      </c>
      <c r="J231" s="22">
        <v>0.15</v>
      </c>
      <c r="K231" s="27">
        <v>0.5</v>
      </c>
      <c r="L231" s="18" t="s">
        <v>1422</v>
      </c>
      <c r="M231" s="232">
        <v>352.32960000000008</v>
      </c>
      <c r="N231" s="231">
        <f t="shared" si="13"/>
        <v>422.79552000000007</v>
      </c>
      <c r="O231" s="231">
        <f t="shared" si="14"/>
        <v>63.419328000000007</v>
      </c>
      <c r="P231" s="767">
        <f t="shared" si="15"/>
        <v>12683.865600000003</v>
      </c>
      <c r="Q231" s="137"/>
      <c r="R231" s="154">
        <f t="shared" si="16"/>
        <v>0</v>
      </c>
      <c r="S231" s="31"/>
      <c r="T231" s="31"/>
      <c r="U231" s="39">
        <v>24</v>
      </c>
      <c r="V231" s="39">
        <v>748.8</v>
      </c>
      <c r="W231" s="55">
        <v>576</v>
      </c>
      <c r="X231" s="122" t="s">
        <v>292</v>
      </c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</row>
    <row r="232" spans="1:44" ht="32.25" customHeight="1">
      <c r="A232" s="704" t="s">
        <v>692</v>
      </c>
      <c r="B232" s="156" t="s">
        <v>935</v>
      </c>
      <c r="C232" s="65" t="s">
        <v>1424</v>
      </c>
      <c r="D232" s="65" t="s">
        <v>1402</v>
      </c>
      <c r="E232" s="158" t="s">
        <v>1453</v>
      </c>
      <c r="F232" s="65" t="s">
        <v>1454</v>
      </c>
      <c r="G232" s="139" t="s">
        <v>606</v>
      </c>
      <c r="H232" s="140" t="s">
        <v>604</v>
      </c>
      <c r="I232" s="141" t="s">
        <v>695</v>
      </c>
      <c r="J232" s="25">
        <v>0.1</v>
      </c>
      <c r="K232" s="44">
        <v>0.5</v>
      </c>
      <c r="L232" s="20" t="s">
        <v>1422</v>
      </c>
      <c r="M232" s="232">
        <v>603.99360000000013</v>
      </c>
      <c r="N232" s="231">
        <f t="shared" si="13"/>
        <v>724.79232000000013</v>
      </c>
      <c r="O232" s="231">
        <f t="shared" si="14"/>
        <v>72.47923200000001</v>
      </c>
      <c r="P232" s="767">
        <f t="shared" si="15"/>
        <v>18119.808000000005</v>
      </c>
      <c r="Q232" s="137"/>
      <c r="R232" s="154">
        <f t="shared" si="16"/>
        <v>0</v>
      </c>
      <c r="S232" s="31"/>
      <c r="T232" s="31"/>
      <c r="U232" s="39">
        <v>40</v>
      </c>
      <c r="V232" s="39">
        <v>1080</v>
      </c>
      <c r="W232" s="55">
        <v>680</v>
      </c>
      <c r="X232" s="853" t="s">
        <v>133</v>
      </c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</row>
    <row r="233" spans="1:44" ht="39.75" customHeight="1">
      <c r="A233" s="704" t="s">
        <v>693</v>
      </c>
      <c r="B233" s="156" t="s">
        <v>936</v>
      </c>
      <c r="C233" s="65" t="s">
        <v>1424</v>
      </c>
      <c r="D233" s="65" t="s">
        <v>1402</v>
      </c>
      <c r="E233" s="158" t="s">
        <v>1453</v>
      </c>
      <c r="F233" s="65" t="s">
        <v>1454</v>
      </c>
      <c r="G233" s="139" t="s">
        <v>606</v>
      </c>
      <c r="H233" s="140" t="s">
        <v>604</v>
      </c>
      <c r="I233" s="141" t="s">
        <v>695</v>
      </c>
      <c r="J233" s="25">
        <v>0.1</v>
      </c>
      <c r="K233" s="44">
        <v>0.5</v>
      </c>
      <c r="L233" s="20" t="s">
        <v>1422</v>
      </c>
      <c r="M233" s="232">
        <v>603.99360000000013</v>
      </c>
      <c r="N233" s="231">
        <f t="shared" si="13"/>
        <v>724.79232000000013</v>
      </c>
      <c r="O233" s="231">
        <f t="shared" si="14"/>
        <v>72.47923200000001</v>
      </c>
      <c r="P233" s="767">
        <f t="shared" si="15"/>
        <v>18119.808000000005</v>
      </c>
      <c r="Q233" s="137"/>
      <c r="R233" s="154">
        <f t="shared" si="16"/>
        <v>0</v>
      </c>
      <c r="S233" s="31"/>
      <c r="T233" s="31"/>
      <c r="U233" s="39">
        <v>40</v>
      </c>
      <c r="V233" s="39">
        <v>1080</v>
      </c>
      <c r="W233" s="55">
        <v>680</v>
      </c>
      <c r="X233" s="853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</row>
    <row r="234" spans="1:44" ht="41.25" customHeight="1">
      <c r="A234" s="704" t="s">
        <v>694</v>
      </c>
      <c r="B234" s="156" t="s">
        <v>937</v>
      </c>
      <c r="C234" s="65" t="s">
        <v>1424</v>
      </c>
      <c r="D234" s="65" t="s">
        <v>1402</v>
      </c>
      <c r="E234" s="158" t="s">
        <v>1453</v>
      </c>
      <c r="F234" s="65" t="s">
        <v>1454</v>
      </c>
      <c r="G234" s="139" t="s">
        <v>606</v>
      </c>
      <c r="H234" s="140" t="s">
        <v>604</v>
      </c>
      <c r="I234" s="141" t="s">
        <v>695</v>
      </c>
      <c r="J234" s="25">
        <v>0.1</v>
      </c>
      <c r="K234" s="44">
        <v>0.5</v>
      </c>
      <c r="L234" s="20" t="s">
        <v>1422</v>
      </c>
      <c r="M234" s="232">
        <v>616.57680000000005</v>
      </c>
      <c r="N234" s="231">
        <f t="shared" si="13"/>
        <v>739.89215999999999</v>
      </c>
      <c r="O234" s="231">
        <f t="shared" si="14"/>
        <v>73.989215999999999</v>
      </c>
      <c r="P234" s="767">
        <f t="shared" si="15"/>
        <v>18497.304</v>
      </c>
      <c r="Q234" s="137"/>
      <c r="R234" s="154">
        <f t="shared" si="16"/>
        <v>0</v>
      </c>
      <c r="S234" s="31"/>
      <c r="T234" s="31"/>
      <c r="U234" s="39">
        <v>40</v>
      </c>
      <c r="V234" s="39">
        <v>1080</v>
      </c>
      <c r="W234" s="55">
        <v>680</v>
      </c>
      <c r="X234" s="852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</row>
    <row r="235" spans="1:44" ht="76.5" customHeight="1">
      <c r="A235" s="704" t="s">
        <v>1282</v>
      </c>
      <c r="B235" s="156" t="s">
        <v>1002</v>
      </c>
      <c r="C235" s="65" t="s">
        <v>1424</v>
      </c>
      <c r="D235" s="65" t="s">
        <v>1402</v>
      </c>
      <c r="E235" s="158" t="s">
        <v>1453</v>
      </c>
      <c r="F235" s="65" t="s">
        <v>1454</v>
      </c>
      <c r="G235" s="139" t="s">
        <v>859</v>
      </c>
      <c r="H235" s="140" t="s">
        <v>604</v>
      </c>
      <c r="I235" s="141" t="s">
        <v>590</v>
      </c>
      <c r="J235" s="25">
        <v>0.1</v>
      </c>
      <c r="K235" s="44">
        <v>0.5</v>
      </c>
      <c r="L235" s="20" t="s">
        <v>1422</v>
      </c>
      <c r="M235" s="232">
        <v>1273.4271395129267</v>
      </c>
      <c r="N235" s="231">
        <f t="shared" si="13"/>
        <v>1528.1125674155121</v>
      </c>
      <c r="O235" s="231">
        <f t="shared" si="14"/>
        <v>152.8112567415512</v>
      </c>
      <c r="P235" s="767">
        <f t="shared" si="15"/>
        <v>30562.251348310241</v>
      </c>
      <c r="Q235" s="137"/>
      <c r="R235" s="154">
        <f t="shared" si="16"/>
        <v>0</v>
      </c>
      <c r="S235" s="31"/>
      <c r="T235" s="31"/>
      <c r="U235" s="39">
        <v>24</v>
      </c>
      <c r="V235" s="39">
        <v>495.84000000000003</v>
      </c>
      <c r="W235" s="55">
        <v>792</v>
      </c>
      <c r="X235" s="83" t="s">
        <v>2195</v>
      </c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</row>
    <row r="236" spans="1:44" ht="71.25" customHeight="1">
      <c r="A236" s="704" t="s">
        <v>73</v>
      </c>
      <c r="B236" s="156" t="s">
        <v>1289</v>
      </c>
      <c r="C236" s="65" t="s">
        <v>1424</v>
      </c>
      <c r="D236" s="65" t="s">
        <v>1402</v>
      </c>
      <c r="E236" s="158" t="s">
        <v>1453</v>
      </c>
      <c r="F236" s="65" t="s">
        <v>1454</v>
      </c>
      <c r="G236" s="139" t="s">
        <v>606</v>
      </c>
      <c r="H236" s="140" t="s">
        <v>604</v>
      </c>
      <c r="I236" s="141" t="s">
        <v>590</v>
      </c>
      <c r="J236" s="25">
        <v>0.2</v>
      </c>
      <c r="K236" s="44">
        <v>0.5</v>
      </c>
      <c r="L236" s="20" t="s">
        <v>1422</v>
      </c>
      <c r="M236" s="232">
        <v>264.24720000000002</v>
      </c>
      <c r="N236" s="231">
        <f t="shared" si="13"/>
        <v>317.09664000000004</v>
      </c>
      <c r="O236" s="231">
        <f t="shared" si="14"/>
        <v>63.419328000000007</v>
      </c>
      <c r="P236" s="767">
        <f t="shared" si="15"/>
        <v>7927.4160000000011</v>
      </c>
      <c r="Q236" s="137"/>
      <c r="R236" s="154">
        <f t="shared" si="16"/>
        <v>0</v>
      </c>
      <c r="S236" s="31"/>
      <c r="T236" s="31"/>
      <c r="U236" s="39">
        <v>24</v>
      </c>
      <c r="V236" s="39">
        <v>616.20000000000005</v>
      </c>
      <c r="W236" s="55">
        <v>6965</v>
      </c>
      <c r="X236" s="122" t="s">
        <v>799</v>
      </c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</row>
    <row r="237" spans="1:44" ht="60" customHeight="1">
      <c r="A237" s="704" t="s">
        <v>757</v>
      </c>
      <c r="B237" s="156" t="s">
        <v>1097</v>
      </c>
      <c r="C237" s="65" t="s">
        <v>1425</v>
      </c>
      <c r="D237" s="65" t="s">
        <v>1402</v>
      </c>
      <c r="E237" s="158" t="s">
        <v>1456</v>
      </c>
      <c r="F237" s="65" t="s">
        <v>1430</v>
      </c>
      <c r="G237" s="139" t="s">
        <v>606</v>
      </c>
      <c r="H237" s="140" t="s">
        <v>604</v>
      </c>
      <c r="I237" s="141" t="s">
        <v>1148</v>
      </c>
      <c r="J237" s="25">
        <v>4</v>
      </c>
      <c r="K237" s="32">
        <v>6</v>
      </c>
      <c r="L237" s="19" t="s">
        <v>1422</v>
      </c>
      <c r="M237" s="231">
        <v>32.581500000000005</v>
      </c>
      <c r="N237" s="231">
        <f t="shared" si="13"/>
        <v>39.097800000000007</v>
      </c>
      <c r="O237" s="231">
        <f t="shared" si="14"/>
        <v>156.39120000000003</v>
      </c>
      <c r="P237" s="767">
        <f t="shared" si="15"/>
        <v>977.44500000000016</v>
      </c>
      <c r="Q237" s="137"/>
      <c r="R237" s="154">
        <f t="shared" si="16"/>
        <v>0</v>
      </c>
      <c r="S237" s="30" t="s">
        <v>1418</v>
      </c>
      <c r="T237" s="30" t="s">
        <v>1418</v>
      </c>
      <c r="U237" s="39">
        <v>36</v>
      </c>
      <c r="V237" s="39">
        <v>903.6</v>
      </c>
      <c r="W237" s="55">
        <v>720</v>
      </c>
      <c r="X237" s="125" t="s">
        <v>1358</v>
      </c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</row>
    <row r="238" spans="1:44" ht="62.25" customHeight="1">
      <c r="A238" s="704" t="s">
        <v>758</v>
      </c>
      <c r="B238" s="156" t="s">
        <v>748</v>
      </c>
      <c r="C238" s="159" t="s">
        <v>1425</v>
      </c>
      <c r="D238" s="65" t="s">
        <v>1402</v>
      </c>
      <c r="E238" s="23" t="s">
        <v>1455</v>
      </c>
      <c r="F238" s="159" t="s">
        <v>1430</v>
      </c>
      <c r="G238" s="139" t="s">
        <v>606</v>
      </c>
      <c r="H238" s="140" t="s">
        <v>604</v>
      </c>
      <c r="I238" s="141" t="s">
        <v>1148</v>
      </c>
      <c r="J238" s="22">
        <v>4.5</v>
      </c>
      <c r="K238" s="27">
        <v>8</v>
      </c>
      <c r="L238" s="18" t="s">
        <v>1422</v>
      </c>
      <c r="M238" s="231">
        <v>40.380000000000003</v>
      </c>
      <c r="N238" s="231">
        <f t="shared" si="13"/>
        <v>48.456000000000003</v>
      </c>
      <c r="O238" s="231">
        <f t="shared" si="14"/>
        <v>218.05200000000002</v>
      </c>
      <c r="P238" s="767">
        <f t="shared" si="15"/>
        <v>1211.4000000000001</v>
      </c>
      <c r="Q238" s="137"/>
      <c r="R238" s="154">
        <f t="shared" si="16"/>
        <v>0</v>
      </c>
      <c r="S238" s="30" t="s">
        <v>1418</v>
      </c>
      <c r="T238" s="31"/>
      <c r="U238" s="39">
        <v>36</v>
      </c>
      <c r="V238" s="39">
        <v>903.6</v>
      </c>
      <c r="W238" s="55">
        <v>720</v>
      </c>
      <c r="X238" s="851" t="s">
        <v>1215</v>
      </c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</row>
    <row r="239" spans="1:44" ht="62.25" customHeight="1">
      <c r="A239" s="704" t="s">
        <v>1386</v>
      </c>
      <c r="B239" s="156" t="s">
        <v>1387</v>
      </c>
      <c r="C239" s="159" t="s">
        <v>1425</v>
      </c>
      <c r="D239" s="65" t="s">
        <v>1402</v>
      </c>
      <c r="E239" s="23" t="s">
        <v>1456</v>
      </c>
      <c r="F239" s="159" t="s">
        <v>1430</v>
      </c>
      <c r="G239" s="139" t="s">
        <v>606</v>
      </c>
      <c r="H239" s="140" t="s">
        <v>604</v>
      </c>
      <c r="I239" s="141" t="s">
        <v>1148</v>
      </c>
      <c r="J239" s="22">
        <v>4.5</v>
      </c>
      <c r="K239" s="27">
        <v>8</v>
      </c>
      <c r="L239" s="18" t="s">
        <v>1422</v>
      </c>
      <c r="M239" s="231">
        <v>25.840500000000002</v>
      </c>
      <c r="N239" s="231">
        <f t="shared" si="13"/>
        <v>31.008600000000001</v>
      </c>
      <c r="O239" s="231">
        <f t="shared" si="14"/>
        <v>139.53870000000001</v>
      </c>
      <c r="P239" s="767">
        <f t="shared" si="15"/>
        <v>775.21500000000003</v>
      </c>
      <c r="Q239" s="137"/>
      <c r="R239" s="154">
        <f t="shared" si="16"/>
        <v>0</v>
      </c>
      <c r="S239" s="31"/>
      <c r="T239" s="31"/>
      <c r="U239" s="39">
        <v>36</v>
      </c>
      <c r="V239" s="39">
        <v>903.6</v>
      </c>
      <c r="W239" s="55">
        <v>720</v>
      </c>
      <c r="X239" s="852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</row>
    <row r="240" spans="1:44" ht="60" customHeight="1">
      <c r="A240" s="704" t="s">
        <v>1214</v>
      </c>
      <c r="B240" s="156" t="s">
        <v>1213</v>
      </c>
      <c r="C240" s="159" t="s">
        <v>1425</v>
      </c>
      <c r="D240" s="65" t="s">
        <v>1402</v>
      </c>
      <c r="E240" s="23" t="s">
        <v>1455</v>
      </c>
      <c r="F240" s="65" t="s">
        <v>1430</v>
      </c>
      <c r="G240" s="139" t="s">
        <v>606</v>
      </c>
      <c r="H240" s="140" t="s">
        <v>604</v>
      </c>
      <c r="I240" s="141" t="s">
        <v>1148</v>
      </c>
      <c r="J240" s="22">
        <v>4.5</v>
      </c>
      <c r="K240" s="32">
        <v>8</v>
      </c>
      <c r="L240" s="19" t="s">
        <v>1422</v>
      </c>
      <c r="M240" s="231">
        <v>28.087500000000002</v>
      </c>
      <c r="N240" s="231">
        <f t="shared" si="13"/>
        <v>33.704999999999998</v>
      </c>
      <c r="O240" s="231">
        <f t="shared" si="14"/>
        <v>151.67249999999999</v>
      </c>
      <c r="P240" s="767">
        <f t="shared" si="15"/>
        <v>842.625</v>
      </c>
      <c r="Q240" s="137"/>
      <c r="R240" s="154">
        <f t="shared" si="16"/>
        <v>0</v>
      </c>
      <c r="S240" s="30"/>
      <c r="T240" s="67"/>
      <c r="U240" s="39">
        <v>36</v>
      </c>
      <c r="V240" s="39">
        <v>903.6</v>
      </c>
      <c r="W240" s="55">
        <v>720</v>
      </c>
      <c r="X240" s="125" t="s">
        <v>1388</v>
      </c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</row>
    <row r="241" spans="1:44" ht="72" customHeight="1">
      <c r="A241" s="704" t="s">
        <v>765</v>
      </c>
      <c r="B241" s="156" t="s">
        <v>204</v>
      </c>
      <c r="C241" s="159" t="s">
        <v>1425</v>
      </c>
      <c r="D241" s="65" t="s">
        <v>1402</v>
      </c>
      <c r="E241" s="23" t="s">
        <v>1455</v>
      </c>
      <c r="F241" s="65" t="s">
        <v>1430</v>
      </c>
      <c r="G241" s="139">
        <v>25</v>
      </c>
      <c r="H241" s="140" t="s">
        <v>604</v>
      </c>
      <c r="I241" s="141" t="s">
        <v>1148</v>
      </c>
      <c r="J241" s="22">
        <v>4</v>
      </c>
      <c r="K241" s="27">
        <v>8</v>
      </c>
      <c r="L241" s="18" t="s">
        <v>1422</v>
      </c>
      <c r="M241" s="231">
        <v>46.063500000000005</v>
      </c>
      <c r="N241" s="231">
        <f t="shared" si="13"/>
        <v>55.276200000000003</v>
      </c>
      <c r="O241" s="231">
        <f t="shared" si="14"/>
        <v>221.10480000000001</v>
      </c>
      <c r="P241" s="767">
        <f t="shared" si="15"/>
        <v>1381.905</v>
      </c>
      <c r="Q241" s="137"/>
      <c r="R241" s="154">
        <f t="shared" si="16"/>
        <v>0</v>
      </c>
      <c r="S241" s="30" t="s">
        <v>1418</v>
      </c>
      <c r="T241" s="67"/>
      <c r="U241" s="39">
        <v>36</v>
      </c>
      <c r="V241" s="39">
        <v>903.6</v>
      </c>
      <c r="W241" s="55">
        <v>720</v>
      </c>
      <c r="X241" s="84" t="s">
        <v>1278</v>
      </c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</row>
    <row r="242" spans="1:44" ht="85.35" customHeight="1">
      <c r="A242" s="704" t="s">
        <v>1389</v>
      </c>
      <c r="B242" s="156" t="s">
        <v>1390</v>
      </c>
      <c r="C242" s="159" t="s">
        <v>1424</v>
      </c>
      <c r="D242" s="65" t="s">
        <v>1402</v>
      </c>
      <c r="E242" s="23" t="s">
        <v>1429</v>
      </c>
      <c r="F242" s="65" t="s">
        <v>1430</v>
      </c>
      <c r="G242" s="139">
        <v>25</v>
      </c>
      <c r="H242" s="140" t="s">
        <v>604</v>
      </c>
      <c r="I242" s="141" t="s">
        <v>1148</v>
      </c>
      <c r="J242" s="22">
        <v>4.5</v>
      </c>
      <c r="K242" s="27">
        <v>13</v>
      </c>
      <c r="L242" s="18" t="s">
        <v>1422</v>
      </c>
      <c r="M242" s="231">
        <v>214.80272798406602</v>
      </c>
      <c r="N242" s="231">
        <f t="shared" si="13"/>
        <v>257.76327358087923</v>
      </c>
      <c r="O242" s="231">
        <f t="shared" si="14"/>
        <v>1159.9347311139566</v>
      </c>
      <c r="P242" s="767">
        <f t="shared" si="15"/>
        <v>6444.0818395219803</v>
      </c>
      <c r="Q242" s="137"/>
      <c r="R242" s="154">
        <f t="shared" si="16"/>
        <v>0</v>
      </c>
      <c r="S242" s="30" t="s">
        <v>1418</v>
      </c>
      <c r="T242" s="30" t="s">
        <v>1418</v>
      </c>
      <c r="U242" s="39">
        <v>36</v>
      </c>
      <c r="V242" s="39">
        <v>903.6</v>
      </c>
      <c r="W242" s="55">
        <v>720</v>
      </c>
      <c r="X242" s="84" t="s">
        <v>2196</v>
      </c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</row>
    <row r="243" spans="1:44" s="9" customFormat="1" ht="86.25" customHeight="1">
      <c r="A243" s="704" t="s">
        <v>1207</v>
      </c>
      <c r="B243" s="156" t="s">
        <v>1223</v>
      </c>
      <c r="C243" s="159" t="s">
        <v>1425</v>
      </c>
      <c r="D243" s="65" t="s">
        <v>1402</v>
      </c>
      <c r="E243" s="23" t="s">
        <v>1456</v>
      </c>
      <c r="F243" s="65" t="s">
        <v>1430</v>
      </c>
      <c r="G243" s="139" t="s">
        <v>606</v>
      </c>
      <c r="H243" s="140" t="s">
        <v>604</v>
      </c>
      <c r="I243" s="141" t="s">
        <v>1148</v>
      </c>
      <c r="J243" s="22">
        <v>3.5</v>
      </c>
      <c r="K243" s="27">
        <v>4.5</v>
      </c>
      <c r="L243" s="18" t="s">
        <v>1422</v>
      </c>
      <c r="M243" s="231">
        <v>70.67</v>
      </c>
      <c r="N243" s="231">
        <f t="shared" si="13"/>
        <v>84.804000000000002</v>
      </c>
      <c r="O243" s="231">
        <f t="shared" si="14"/>
        <v>296.81400000000002</v>
      </c>
      <c r="P243" s="767">
        <f t="shared" si="15"/>
        <v>2120.1</v>
      </c>
      <c r="Q243" s="137"/>
      <c r="R243" s="154">
        <f t="shared" si="16"/>
        <v>0</v>
      </c>
      <c r="S243" s="31"/>
      <c r="T243" s="31"/>
      <c r="U243" s="39">
        <v>36</v>
      </c>
      <c r="V243" s="39">
        <v>903.6</v>
      </c>
      <c r="W243" s="55">
        <v>720</v>
      </c>
      <c r="X243" s="122" t="s">
        <v>1391</v>
      </c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</row>
    <row r="244" spans="1:44" s="9" customFormat="1" ht="46.5" customHeight="1">
      <c r="A244" s="704" t="s">
        <v>1323</v>
      </c>
      <c r="B244" s="156" t="s">
        <v>1729</v>
      </c>
      <c r="C244" s="159" t="s">
        <v>1424</v>
      </c>
      <c r="D244" s="65" t="s">
        <v>1402</v>
      </c>
      <c r="E244" s="158" t="s">
        <v>1457</v>
      </c>
      <c r="F244" s="65" t="s">
        <v>1430</v>
      </c>
      <c r="G244" s="139">
        <v>25</v>
      </c>
      <c r="H244" s="140" t="s">
        <v>604</v>
      </c>
      <c r="I244" s="141" t="s">
        <v>1148</v>
      </c>
      <c r="J244" s="25">
        <v>3</v>
      </c>
      <c r="K244" s="70">
        <v>7</v>
      </c>
      <c r="L244" s="18" t="s">
        <v>1422</v>
      </c>
      <c r="M244" s="231">
        <v>325.49399999999997</v>
      </c>
      <c r="N244" s="231">
        <f t="shared" si="13"/>
        <v>390.59279999999995</v>
      </c>
      <c r="O244" s="231">
        <f t="shared" si="14"/>
        <v>1171.7783999999999</v>
      </c>
      <c r="P244" s="767">
        <f t="shared" si="15"/>
        <v>9764.82</v>
      </c>
      <c r="Q244" s="137"/>
      <c r="R244" s="154">
        <f t="shared" si="16"/>
        <v>0</v>
      </c>
      <c r="S244" s="30" t="s">
        <v>1418</v>
      </c>
      <c r="T244" s="67"/>
      <c r="U244" s="39">
        <v>36</v>
      </c>
      <c r="V244" s="39">
        <v>903.6</v>
      </c>
      <c r="W244" s="55">
        <v>720</v>
      </c>
      <c r="X244" s="122" t="s">
        <v>1179</v>
      </c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</row>
    <row r="245" spans="1:44" s="9" customFormat="1" ht="40.35" customHeight="1">
      <c r="A245" s="704" t="s">
        <v>1710</v>
      </c>
      <c r="B245" s="156" t="s">
        <v>1725</v>
      </c>
      <c r="C245" s="65" t="s">
        <v>1424</v>
      </c>
      <c r="D245" s="65" t="s">
        <v>1402</v>
      </c>
      <c r="E245" s="158" t="s">
        <v>1457</v>
      </c>
      <c r="F245" s="65" t="s">
        <v>1430</v>
      </c>
      <c r="G245" s="139">
        <v>25</v>
      </c>
      <c r="H245" s="140" t="s">
        <v>604</v>
      </c>
      <c r="I245" s="141" t="s">
        <v>1148</v>
      </c>
      <c r="J245" s="25">
        <v>3</v>
      </c>
      <c r="K245" s="44">
        <v>7</v>
      </c>
      <c r="L245" s="20" t="s">
        <v>1422</v>
      </c>
      <c r="M245" s="231">
        <v>325.49399999999997</v>
      </c>
      <c r="N245" s="231">
        <f t="shared" si="13"/>
        <v>390.59279999999995</v>
      </c>
      <c r="O245" s="231">
        <f t="shared" si="14"/>
        <v>1171.7783999999999</v>
      </c>
      <c r="P245" s="767">
        <f t="shared" si="15"/>
        <v>9764.82</v>
      </c>
      <c r="Q245" s="137"/>
      <c r="R245" s="154">
        <f t="shared" si="16"/>
        <v>0</v>
      </c>
      <c r="S245" s="67"/>
      <c r="T245" s="67"/>
      <c r="U245" s="41">
        <v>36</v>
      </c>
      <c r="V245" s="41">
        <v>902.69999999999993</v>
      </c>
      <c r="W245" s="55">
        <v>714</v>
      </c>
      <c r="X245" s="851" t="s">
        <v>801</v>
      </c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</row>
    <row r="246" spans="1:44" s="9" customFormat="1" ht="40.35" customHeight="1">
      <c r="A246" s="704" t="s">
        <v>1322</v>
      </c>
      <c r="B246" s="156" t="s">
        <v>1726</v>
      </c>
      <c r="C246" s="65" t="s">
        <v>1424</v>
      </c>
      <c r="D246" s="65" t="s">
        <v>1402</v>
      </c>
      <c r="E246" s="158" t="s">
        <v>1457</v>
      </c>
      <c r="F246" s="65" t="s">
        <v>1430</v>
      </c>
      <c r="G246" s="139">
        <v>25</v>
      </c>
      <c r="H246" s="140" t="s">
        <v>604</v>
      </c>
      <c r="I246" s="141" t="s">
        <v>1148</v>
      </c>
      <c r="J246" s="25">
        <v>3</v>
      </c>
      <c r="K246" s="44">
        <v>7</v>
      </c>
      <c r="L246" s="20" t="s">
        <v>1422</v>
      </c>
      <c r="M246" s="231">
        <v>325.49399999999997</v>
      </c>
      <c r="N246" s="231">
        <f t="shared" si="13"/>
        <v>390.59279999999995</v>
      </c>
      <c r="O246" s="231">
        <f t="shared" si="14"/>
        <v>1171.7783999999999</v>
      </c>
      <c r="P246" s="767">
        <f t="shared" si="15"/>
        <v>9764.82</v>
      </c>
      <c r="Q246" s="137"/>
      <c r="R246" s="154">
        <f t="shared" si="16"/>
        <v>0</v>
      </c>
      <c r="S246" s="67"/>
      <c r="T246" s="67"/>
      <c r="U246" s="41">
        <v>36</v>
      </c>
      <c r="V246" s="41">
        <v>902.69999999999993</v>
      </c>
      <c r="W246" s="55">
        <v>714</v>
      </c>
      <c r="X246" s="8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</row>
    <row r="247" spans="1:44" s="9" customFormat="1" ht="37.5" customHeight="1">
      <c r="A247" s="704" t="s">
        <v>1324</v>
      </c>
      <c r="B247" s="156" t="s">
        <v>1728</v>
      </c>
      <c r="C247" s="65" t="s">
        <v>1424</v>
      </c>
      <c r="D247" s="65" t="s">
        <v>1402</v>
      </c>
      <c r="E247" s="158" t="s">
        <v>1457</v>
      </c>
      <c r="F247" s="65" t="s">
        <v>1430</v>
      </c>
      <c r="G247" s="139">
        <v>25</v>
      </c>
      <c r="H247" s="140" t="s">
        <v>604</v>
      </c>
      <c r="I247" s="141" t="s">
        <v>1148</v>
      </c>
      <c r="J247" s="25">
        <v>3</v>
      </c>
      <c r="K247" s="44">
        <v>7</v>
      </c>
      <c r="L247" s="20" t="s">
        <v>1422</v>
      </c>
      <c r="M247" s="231">
        <v>325.49399999999997</v>
      </c>
      <c r="N247" s="231">
        <f t="shared" si="13"/>
        <v>390.59279999999995</v>
      </c>
      <c r="O247" s="231">
        <f t="shared" si="14"/>
        <v>1171.7783999999999</v>
      </c>
      <c r="P247" s="767">
        <f t="shared" si="15"/>
        <v>9764.82</v>
      </c>
      <c r="Q247" s="137"/>
      <c r="R247" s="154">
        <f t="shared" si="16"/>
        <v>0</v>
      </c>
      <c r="S247" s="67"/>
      <c r="T247" s="67"/>
      <c r="U247" s="41">
        <v>36</v>
      </c>
      <c r="V247" s="41">
        <v>902.69999999999993</v>
      </c>
      <c r="W247" s="55">
        <v>714</v>
      </c>
      <c r="X247" s="8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</row>
    <row r="248" spans="1:44" s="9" customFormat="1" ht="37.5" customHeight="1">
      <c r="A248" s="704" t="s">
        <v>1711</v>
      </c>
      <c r="B248" s="156" t="s">
        <v>1727</v>
      </c>
      <c r="C248" s="65" t="s">
        <v>1424</v>
      </c>
      <c r="D248" s="65" t="s">
        <v>1402</v>
      </c>
      <c r="E248" s="158" t="s">
        <v>1457</v>
      </c>
      <c r="F248" s="65" t="s">
        <v>1430</v>
      </c>
      <c r="G248" s="139">
        <v>25</v>
      </c>
      <c r="H248" s="140" t="s">
        <v>604</v>
      </c>
      <c r="I248" s="141" t="s">
        <v>1148</v>
      </c>
      <c r="J248" s="25">
        <v>3</v>
      </c>
      <c r="K248" s="44">
        <v>7</v>
      </c>
      <c r="L248" s="20" t="s">
        <v>1422</v>
      </c>
      <c r="M248" s="231">
        <v>325.49399999999997</v>
      </c>
      <c r="N248" s="231">
        <f t="shared" si="13"/>
        <v>390.59279999999995</v>
      </c>
      <c r="O248" s="231">
        <f t="shared" si="14"/>
        <v>1171.7783999999999</v>
      </c>
      <c r="P248" s="767">
        <f t="shared" si="15"/>
        <v>9764.82</v>
      </c>
      <c r="Q248" s="137"/>
      <c r="R248" s="154">
        <f t="shared" si="16"/>
        <v>0</v>
      </c>
      <c r="S248" s="67"/>
      <c r="T248" s="67"/>
      <c r="U248" s="41">
        <v>36</v>
      </c>
      <c r="V248" s="41">
        <v>902.69999999999993</v>
      </c>
      <c r="W248" s="55">
        <v>714</v>
      </c>
      <c r="X248" s="8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</row>
    <row r="249" spans="1:44" s="9" customFormat="1" ht="37.5" customHeight="1">
      <c r="A249" s="704" t="s">
        <v>1712</v>
      </c>
      <c r="B249" s="156" t="s">
        <v>2123</v>
      </c>
      <c r="C249" s="65" t="s">
        <v>1424</v>
      </c>
      <c r="D249" s="65" t="s">
        <v>1402</v>
      </c>
      <c r="E249" s="158" t="s">
        <v>1457</v>
      </c>
      <c r="F249" s="65" t="s">
        <v>1430</v>
      </c>
      <c r="G249" s="139">
        <v>25</v>
      </c>
      <c r="H249" s="140" t="s">
        <v>604</v>
      </c>
      <c r="I249" s="141" t="s">
        <v>1148</v>
      </c>
      <c r="J249" s="25">
        <v>3</v>
      </c>
      <c r="K249" s="44">
        <v>7</v>
      </c>
      <c r="L249" s="20" t="s">
        <v>1422</v>
      </c>
      <c r="M249" s="231">
        <v>325.49399999999997</v>
      </c>
      <c r="N249" s="231">
        <f t="shared" si="13"/>
        <v>390.59279999999995</v>
      </c>
      <c r="O249" s="231">
        <f t="shared" si="14"/>
        <v>1171.7783999999999</v>
      </c>
      <c r="P249" s="767">
        <f t="shared" si="15"/>
        <v>9764.82</v>
      </c>
      <c r="Q249" s="137"/>
      <c r="R249" s="154">
        <f t="shared" si="16"/>
        <v>0</v>
      </c>
      <c r="S249" s="67"/>
      <c r="T249" s="67"/>
      <c r="U249" s="41">
        <v>36</v>
      </c>
      <c r="V249" s="41">
        <v>902.69999999999993</v>
      </c>
      <c r="W249" s="55">
        <v>714</v>
      </c>
      <c r="X249" s="852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</row>
    <row r="250" spans="1:44" s="9" customFormat="1" ht="37.5" customHeight="1">
      <c r="A250" s="704" t="s">
        <v>1713</v>
      </c>
      <c r="B250" s="156" t="s">
        <v>1730</v>
      </c>
      <c r="C250" s="65" t="s">
        <v>1424</v>
      </c>
      <c r="D250" s="65" t="s">
        <v>1402</v>
      </c>
      <c r="E250" s="158" t="s">
        <v>1457</v>
      </c>
      <c r="F250" s="65" t="s">
        <v>1430</v>
      </c>
      <c r="G250" s="139">
        <v>25</v>
      </c>
      <c r="H250" s="140" t="s">
        <v>604</v>
      </c>
      <c r="I250" s="141" t="s">
        <v>1148</v>
      </c>
      <c r="J250" s="25">
        <v>3.5</v>
      </c>
      <c r="K250" s="44">
        <v>7</v>
      </c>
      <c r="L250" s="20" t="s">
        <v>1422</v>
      </c>
      <c r="M250" s="231">
        <v>325.49399999999997</v>
      </c>
      <c r="N250" s="231">
        <f t="shared" si="13"/>
        <v>390.59279999999995</v>
      </c>
      <c r="O250" s="231">
        <f t="shared" si="14"/>
        <v>1367.0747999999999</v>
      </c>
      <c r="P250" s="767">
        <f t="shared" si="15"/>
        <v>9764.82</v>
      </c>
      <c r="Q250" s="137"/>
      <c r="R250" s="154">
        <f t="shared" si="16"/>
        <v>0</v>
      </c>
      <c r="S250" s="67"/>
      <c r="T250" s="67"/>
      <c r="U250" s="41">
        <v>36</v>
      </c>
      <c r="V250" s="41">
        <v>902.69999999999993</v>
      </c>
      <c r="W250" s="55">
        <v>714</v>
      </c>
      <c r="X250" s="850" t="s">
        <v>2197</v>
      </c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</row>
    <row r="251" spans="1:44" ht="37.5" customHeight="1">
      <c r="A251" s="704" t="s">
        <v>1714</v>
      </c>
      <c r="B251" s="156" t="s">
        <v>1731</v>
      </c>
      <c r="C251" s="65" t="s">
        <v>1424</v>
      </c>
      <c r="D251" s="65" t="s">
        <v>1402</v>
      </c>
      <c r="E251" s="158" t="s">
        <v>1457</v>
      </c>
      <c r="F251" s="65" t="s">
        <v>1430</v>
      </c>
      <c r="G251" s="139">
        <v>25</v>
      </c>
      <c r="H251" s="140" t="s">
        <v>604</v>
      </c>
      <c r="I251" s="141" t="s">
        <v>1148</v>
      </c>
      <c r="J251" s="25">
        <v>3.5</v>
      </c>
      <c r="K251" s="44">
        <v>7</v>
      </c>
      <c r="L251" s="20" t="s">
        <v>1422</v>
      </c>
      <c r="M251" s="231">
        <v>325.49399999999997</v>
      </c>
      <c r="N251" s="231">
        <f t="shared" si="13"/>
        <v>390.59279999999995</v>
      </c>
      <c r="O251" s="231">
        <f t="shared" si="14"/>
        <v>1367.0747999999999</v>
      </c>
      <c r="P251" s="767">
        <f t="shared" si="15"/>
        <v>9764.82</v>
      </c>
      <c r="Q251" s="137"/>
      <c r="R251" s="154">
        <f t="shared" si="16"/>
        <v>0</v>
      </c>
      <c r="S251" s="67"/>
      <c r="T251" s="67"/>
      <c r="U251" s="41">
        <v>36</v>
      </c>
      <c r="V251" s="41">
        <v>902.69999999999993</v>
      </c>
      <c r="W251" s="55">
        <v>714</v>
      </c>
      <c r="X251" s="844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</row>
    <row r="252" spans="1:44" s="1" customFormat="1" ht="37.5" customHeight="1">
      <c r="A252" s="704" t="s">
        <v>1715</v>
      </c>
      <c r="B252" s="156" t="s">
        <v>1732</v>
      </c>
      <c r="C252" s="65" t="s">
        <v>1424</v>
      </c>
      <c r="D252" s="65" t="s">
        <v>1402</v>
      </c>
      <c r="E252" s="158" t="s">
        <v>1457</v>
      </c>
      <c r="F252" s="65" t="s">
        <v>1430</v>
      </c>
      <c r="G252" s="139">
        <v>25</v>
      </c>
      <c r="H252" s="140" t="s">
        <v>604</v>
      </c>
      <c r="I252" s="141" t="s">
        <v>1148</v>
      </c>
      <c r="J252" s="25">
        <v>3.5</v>
      </c>
      <c r="K252" s="44">
        <v>7</v>
      </c>
      <c r="L252" s="20" t="s">
        <v>1422</v>
      </c>
      <c r="M252" s="231">
        <v>325.49399999999997</v>
      </c>
      <c r="N252" s="231">
        <f t="shared" si="13"/>
        <v>390.59279999999995</v>
      </c>
      <c r="O252" s="231">
        <f t="shared" si="14"/>
        <v>1367.0747999999999</v>
      </c>
      <c r="P252" s="767">
        <f t="shared" si="15"/>
        <v>9764.82</v>
      </c>
      <c r="Q252" s="137"/>
      <c r="R252" s="154">
        <f t="shared" si="16"/>
        <v>0</v>
      </c>
      <c r="S252" s="67"/>
      <c r="T252" s="67"/>
      <c r="U252" s="41">
        <v>36</v>
      </c>
      <c r="V252" s="41">
        <v>902.69999999999993</v>
      </c>
      <c r="W252" s="55">
        <v>714</v>
      </c>
      <c r="X252" s="844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</row>
    <row r="253" spans="1:44" s="1" customFormat="1" ht="37.5" customHeight="1">
      <c r="A253" s="704" t="s">
        <v>1716</v>
      </c>
      <c r="B253" s="156" t="s">
        <v>1733</v>
      </c>
      <c r="C253" s="65" t="s">
        <v>1424</v>
      </c>
      <c r="D253" s="65" t="s">
        <v>1402</v>
      </c>
      <c r="E253" s="158" t="s">
        <v>1457</v>
      </c>
      <c r="F253" s="65" t="s">
        <v>1430</v>
      </c>
      <c r="G253" s="139">
        <v>25</v>
      </c>
      <c r="H253" s="140" t="s">
        <v>604</v>
      </c>
      <c r="I253" s="141" t="s">
        <v>1148</v>
      </c>
      <c r="J253" s="25">
        <v>3.5</v>
      </c>
      <c r="K253" s="44">
        <v>7</v>
      </c>
      <c r="L253" s="20" t="s">
        <v>1422</v>
      </c>
      <c r="M253" s="231">
        <v>325.49399999999997</v>
      </c>
      <c r="N253" s="231">
        <f t="shared" si="13"/>
        <v>390.59279999999995</v>
      </c>
      <c r="O253" s="231">
        <f t="shared" si="14"/>
        <v>1367.0747999999999</v>
      </c>
      <c r="P253" s="767">
        <f t="shared" si="15"/>
        <v>9764.82</v>
      </c>
      <c r="Q253" s="137"/>
      <c r="R253" s="154">
        <f t="shared" si="16"/>
        <v>0</v>
      </c>
      <c r="S253" s="67"/>
      <c r="T253" s="67"/>
      <c r="U253" s="41">
        <v>36</v>
      </c>
      <c r="V253" s="41">
        <v>902.69999999999993</v>
      </c>
      <c r="W253" s="55">
        <v>714</v>
      </c>
      <c r="X253" s="844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</row>
    <row r="254" spans="1:44" s="1" customFormat="1" ht="37.5" customHeight="1">
      <c r="A254" s="704" t="s">
        <v>1717</v>
      </c>
      <c r="B254" s="156" t="s">
        <v>1734</v>
      </c>
      <c r="C254" s="65" t="s">
        <v>1424</v>
      </c>
      <c r="D254" s="65" t="s">
        <v>1402</v>
      </c>
      <c r="E254" s="158" t="s">
        <v>1457</v>
      </c>
      <c r="F254" s="65" t="s">
        <v>1430</v>
      </c>
      <c r="G254" s="139">
        <v>25</v>
      </c>
      <c r="H254" s="140" t="s">
        <v>604</v>
      </c>
      <c r="I254" s="141" t="s">
        <v>1148</v>
      </c>
      <c r="J254" s="25">
        <v>3.5</v>
      </c>
      <c r="K254" s="44">
        <v>7</v>
      </c>
      <c r="L254" s="20" t="s">
        <v>1422</v>
      </c>
      <c r="M254" s="231">
        <v>325.49399999999997</v>
      </c>
      <c r="N254" s="231">
        <f t="shared" si="13"/>
        <v>390.59279999999995</v>
      </c>
      <c r="O254" s="231">
        <f t="shared" si="14"/>
        <v>1367.0747999999999</v>
      </c>
      <c r="P254" s="767">
        <f t="shared" si="15"/>
        <v>9764.82</v>
      </c>
      <c r="Q254" s="137"/>
      <c r="R254" s="154">
        <f t="shared" si="16"/>
        <v>0</v>
      </c>
      <c r="S254" s="67"/>
      <c r="T254" s="67"/>
      <c r="U254" s="41">
        <v>36</v>
      </c>
      <c r="V254" s="41">
        <v>902.69999999999993</v>
      </c>
      <c r="W254" s="55">
        <v>714</v>
      </c>
      <c r="X254" s="844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</row>
    <row r="255" spans="1:44" s="1" customFormat="1" ht="37.5" customHeight="1">
      <c r="A255" s="704" t="s">
        <v>1718</v>
      </c>
      <c r="B255" s="156" t="s">
        <v>1735</v>
      </c>
      <c r="C255" s="65" t="s">
        <v>1424</v>
      </c>
      <c r="D255" s="65" t="s">
        <v>1402</v>
      </c>
      <c r="E255" s="158" t="s">
        <v>1457</v>
      </c>
      <c r="F255" s="65" t="s">
        <v>1430</v>
      </c>
      <c r="G255" s="139">
        <v>25</v>
      </c>
      <c r="H255" s="140" t="s">
        <v>604</v>
      </c>
      <c r="I255" s="141" t="s">
        <v>1148</v>
      </c>
      <c r="J255" s="25">
        <v>3.5</v>
      </c>
      <c r="K255" s="44">
        <v>7</v>
      </c>
      <c r="L255" s="20" t="s">
        <v>1422</v>
      </c>
      <c r="M255" s="231">
        <v>325.49399999999997</v>
      </c>
      <c r="N255" s="231">
        <f t="shared" si="13"/>
        <v>390.59279999999995</v>
      </c>
      <c r="O255" s="231">
        <f t="shared" si="14"/>
        <v>1367.0747999999999</v>
      </c>
      <c r="P255" s="767">
        <f t="shared" si="15"/>
        <v>9764.82</v>
      </c>
      <c r="Q255" s="137"/>
      <c r="R255" s="154">
        <f t="shared" si="16"/>
        <v>0</v>
      </c>
      <c r="S255" s="67"/>
      <c r="T255" s="67"/>
      <c r="U255" s="41">
        <v>36</v>
      </c>
      <c r="V255" s="41">
        <v>902.69999999999993</v>
      </c>
      <c r="W255" s="55">
        <v>714</v>
      </c>
      <c r="X255" s="844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</row>
    <row r="256" spans="1:44" s="1" customFormat="1" ht="37.5" customHeight="1">
      <c r="A256" s="704" t="s">
        <v>1719</v>
      </c>
      <c r="B256" s="156" t="s">
        <v>1736</v>
      </c>
      <c r="C256" s="65" t="s">
        <v>1424</v>
      </c>
      <c r="D256" s="65" t="s">
        <v>1402</v>
      </c>
      <c r="E256" s="158" t="s">
        <v>1457</v>
      </c>
      <c r="F256" s="65" t="s">
        <v>1430</v>
      </c>
      <c r="G256" s="139">
        <v>25</v>
      </c>
      <c r="H256" s="140" t="s">
        <v>604</v>
      </c>
      <c r="I256" s="141" t="s">
        <v>1148</v>
      </c>
      <c r="J256" s="25">
        <v>3.5</v>
      </c>
      <c r="K256" s="44">
        <v>7</v>
      </c>
      <c r="L256" s="20" t="s">
        <v>1422</v>
      </c>
      <c r="M256" s="231">
        <v>325.49399999999997</v>
      </c>
      <c r="N256" s="231">
        <f t="shared" si="13"/>
        <v>390.59279999999995</v>
      </c>
      <c r="O256" s="231">
        <f t="shared" si="14"/>
        <v>1367.0747999999999</v>
      </c>
      <c r="P256" s="767">
        <f t="shared" si="15"/>
        <v>9764.82</v>
      </c>
      <c r="Q256" s="137"/>
      <c r="R256" s="154">
        <f t="shared" si="16"/>
        <v>0</v>
      </c>
      <c r="S256" s="67"/>
      <c r="T256" s="67"/>
      <c r="U256" s="41">
        <v>36</v>
      </c>
      <c r="V256" s="41">
        <v>902.69999999999993</v>
      </c>
      <c r="W256" s="55">
        <v>714</v>
      </c>
      <c r="X256" s="844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</row>
    <row r="257" spans="1:44" s="1" customFormat="1" ht="37.5" customHeight="1">
      <c r="A257" s="704" t="s">
        <v>1720</v>
      </c>
      <c r="B257" s="156" t="s">
        <v>1737</v>
      </c>
      <c r="C257" s="65" t="s">
        <v>1424</v>
      </c>
      <c r="D257" s="65" t="s">
        <v>1402</v>
      </c>
      <c r="E257" s="158" t="s">
        <v>1457</v>
      </c>
      <c r="F257" s="65" t="s">
        <v>1430</v>
      </c>
      <c r="G257" s="139">
        <v>25</v>
      </c>
      <c r="H257" s="140" t="s">
        <v>604</v>
      </c>
      <c r="I257" s="141" t="s">
        <v>1148</v>
      </c>
      <c r="J257" s="25">
        <v>3.5</v>
      </c>
      <c r="K257" s="44">
        <v>7</v>
      </c>
      <c r="L257" s="20" t="s">
        <v>1422</v>
      </c>
      <c r="M257" s="231">
        <v>325.49399999999997</v>
      </c>
      <c r="N257" s="231">
        <f t="shared" si="13"/>
        <v>390.59279999999995</v>
      </c>
      <c r="O257" s="231">
        <f t="shared" si="14"/>
        <v>1367.0747999999999</v>
      </c>
      <c r="P257" s="767">
        <f t="shared" si="15"/>
        <v>9764.82</v>
      </c>
      <c r="Q257" s="137"/>
      <c r="R257" s="154">
        <f t="shared" si="16"/>
        <v>0</v>
      </c>
      <c r="S257" s="67"/>
      <c r="T257" s="67"/>
      <c r="U257" s="41">
        <v>36</v>
      </c>
      <c r="V257" s="41">
        <v>902.69999999999993</v>
      </c>
      <c r="W257" s="55">
        <v>714</v>
      </c>
      <c r="X257" s="844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</row>
    <row r="258" spans="1:44" s="1" customFormat="1" ht="37.5" customHeight="1">
      <c r="A258" s="704" t="s">
        <v>1721</v>
      </c>
      <c r="B258" s="156" t="s">
        <v>1738</v>
      </c>
      <c r="C258" s="65" t="s">
        <v>1424</v>
      </c>
      <c r="D258" s="65" t="s">
        <v>1402</v>
      </c>
      <c r="E258" s="158" t="s">
        <v>1457</v>
      </c>
      <c r="F258" s="65" t="s">
        <v>1430</v>
      </c>
      <c r="G258" s="139">
        <v>25</v>
      </c>
      <c r="H258" s="140" t="s">
        <v>604</v>
      </c>
      <c r="I258" s="141" t="s">
        <v>1148</v>
      </c>
      <c r="J258" s="25">
        <v>3.5</v>
      </c>
      <c r="K258" s="44">
        <v>7</v>
      </c>
      <c r="L258" s="20" t="s">
        <v>1422</v>
      </c>
      <c r="M258" s="231">
        <v>623.16800000000001</v>
      </c>
      <c r="N258" s="231">
        <f t="shared" si="13"/>
        <v>747.80160000000001</v>
      </c>
      <c r="O258" s="231">
        <f t="shared" si="14"/>
        <v>2617.3056000000001</v>
      </c>
      <c r="P258" s="767">
        <f t="shared" si="15"/>
        <v>18695.04</v>
      </c>
      <c r="Q258" s="137"/>
      <c r="R258" s="154">
        <f t="shared" si="16"/>
        <v>0</v>
      </c>
      <c r="S258" s="67"/>
      <c r="T258" s="67"/>
      <c r="U258" s="41">
        <v>36</v>
      </c>
      <c r="V258" s="41">
        <v>902.69999999999993</v>
      </c>
      <c r="W258" s="55">
        <v>714</v>
      </c>
      <c r="X258" s="844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</row>
    <row r="259" spans="1:44" s="1" customFormat="1" ht="37.5" customHeight="1">
      <c r="A259" s="704" t="s">
        <v>1722</v>
      </c>
      <c r="B259" s="156" t="s">
        <v>1739</v>
      </c>
      <c r="C259" s="65" t="s">
        <v>1424</v>
      </c>
      <c r="D259" s="65" t="s">
        <v>1402</v>
      </c>
      <c r="E259" s="158" t="s">
        <v>1457</v>
      </c>
      <c r="F259" s="65" t="s">
        <v>1430</v>
      </c>
      <c r="G259" s="139">
        <v>25</v>
      </c>
      <c r="H259" s="140" t="s">
        <v>604</v>
      </c>
      <c r="I259" s="141" t="s">
        <v>1148</v>
      </c>
      <c r="J259" s="25">
        <v>3.5</v>
      </c>
      <c r="K259" s="44">
        <v>7</v>
      </c>
      <c r="L259" s="20" t="s">
        <v>1422</v>
      </c>
      <c r="M259" s="231">
        <v>325.49399999999997</v>
      </c>
      <c r="N259" s="231">
        <f t="shared" si="13"/>
        <v>390.59279999999995</v>
      </c>
      <c r="O259" s="231">
        <f t="shared" si="14"/>
        <v>1367.0747999999999</v>
      </c>
      <c r="P259" s="767">
        <f t="shared" si="15"/>
        <v>9764.82</v>
      </c>
      <c r="Q259" s="137"/>
      <c r="R259" s="154">
        <f t="shared" si="16"/>
        <v>0</v>
      </c>
      <c r="S259" s="67"/>
      <c r="T259" s="67"/>
      <c r="U259" s="41">
        <v>36</v>
      </c>
      <c r="V259" s="41">
        <v>902.69999999999993</v>
      </c>
      <c r="W259" s="55">
        <v>714</v>
      </c>
      <c r="X259" s="844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</row>
    <row r="260" spans="1:44" s="1" customFormat="1" ht="37.5" customHeight="1">
      <c r="A260" s="704" t="s">
        <v>1723</v>
      </c>
      <c r="B260" s="156" t="s">
        <v>1740</v>
      </c>
      <c r="C260" s="65" t="s">
        <v>1424</v>
      </c>
      <c r="D260" s="65" t="s">
        <v>1402</v>
      </c>
      <c r="E260" s="158" t="s">
        <v>1457</v>
      </c>
      <c r="F260" s="65" t="s">
        <v>1430</v>
      </c>
      <c r="G260" s="139">
        <v>25</v>
      </c>
      <c r="H260" s="140" t="s">
        <v>604</v>
      </c>
      <c r="I260" s="141" t="s">
        <v>1148</v>
      </c>
      <c r="J260" s="25">
        <v>3.5</v>
      </c>
      <c r="K260" s="44">
        <v>7</v>
      </c>
      <c r="L260" s="20" t="s">
        <v>1422</v>
      </c>
      <c r="M260" s="231">
        <v>325.49399999999997</v>
      </c>
      <c r="N260" s="231">
        <f t="shared" si="13"/>
        <v>390.59279999999995</v>
      </c>
      <c r="O260" s="231">
        <f t="shared" si="14"/>
        <v>1367.0747999999999</v>
      </c>
      <c r="P260" s="767">
        <f t="shared" si="15"/>
        <v>9764.82</v>
      </c>
      <c r="Q260" s="137"/>
      <c r="R260" s="154">
        <f t="shared" si="16"/>
        <v>0</v>
      </c>
      <c r="S260" s="67"/>
      <c r="T260" s="67"/>
      <c r="U260" s="41">
        <v>36</v>
      </c>
      <c r="V260" s="41">
        <v>902.69999999999993</v>
      </c>
      <c r="W260" s="55">
        <v>714</v>
      </c>
      <c r="X260" s="844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</row>
    <row r="261" spans="1:44" s="1" customFormat="1" ht="37.5" customHeight="1">
      <c r="A261" s="704" t="s">
        <v>1724</v>
      </c>
      <c r="B261" s="156" t="s">
        <v>1741</v>
      </c>
      <c r="C261" s="65" t="s">
        <v>1424</v>
      </c>
      <c r="D261" s="65" t="s">
        <v>1402</v>
      </c>
      <c r="E261" s="158" t="s">
        <v>1457</v>
      </c>
      <c r="F261" s="65" t="s">
        <v>1430</v>
      </c>
      <c r="G261" s="139">
        <v>25</v>
      </c>
      <c r="H261" s="140" t="s">
        <v>604</v>
      </c>
      <c r="I261" s="141" t="s">
        <v>1148</v>
      </c>
      <c r="J261" s="25">
        <v>3.5</v>
      </c>
      <c r="K261" s="44">
        <v>7</v>
      </c>
      <c r="L261" s="20" t="s">
        <v>1422</v>
      </c>
      <c r="M261" s="231">
        <v>325.49399999999997</v>
      </c>
      <c r="N261" s="231">
        <f t="shared" si="13"/>
        <v>390.59279999999995</v>
      </c>
      <c r="O261" s="231">
        <f t="shared" si="14"/>
        <v>1367.0747999999999</v>
      </c>
      <c r="P261" s="767">
        <f t="shared" si="15"/>
        <v>9764.82</v>
      </c>
      <c r="Q261" s="137"/>
      <c r="R261" s="154">
        <f t="shared" si="16"/>
        <v>0</v>
      </c>
      <c r="S261" s="67"/>
      <c r="T261" s="67"/>
      <c r="U261" s="41">
        <v>36</v>
      </c>
      <c r="V261" s="41">
        <v>902.69999999999993</v>
      </c>
      <c r="W261" s="55">
        <v>714</v>
      </c>
      <c r="X261" s="844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</row>
    <row r="262" spans="1:44" s="1" customFormat="1" ht="37.5" customHeight="1">
      <c r="A262" s="704" t="s">
        <v>1519</v>
      </c>
      <c r="B262" s="156" t="s">
        <v>759</v>
      </c>
      <c r="C262" s="65" t="s">
        <v>1424</v>
      </c>
      <c r="D262" s="65" t="s">
        <v>1402</v>
      </c>
      <c r="E262" s="158" t="s">
        <v>1456</v>
      </c>
      <c r="F262" s="65" t="s">
        <v>1410</v>
      </c>
      <c r="G262" s="139" t="s">
        <v>1089</v>
      </c>
      <c r="H262" s="140" t="s">
        <v>604</v>
      </c>
      <c r="I262" s="141" t="s">
        <v>590</v>
      </c>
      <c r="J262" s="25">
        <v>0.5</v>
      </c>
      <c r="K262" s="44">
        <v>1.5</v>
      </c>
      <c r="L262" s="20" t="s">
        <v>1422</v>
      </c>
      <c r="M262" s="231">
        <v>643.03</v>
      </c>
      <c r="N262" s="231">
        <f t="shared" si="13"/>
        <v>771.63599999999997</v>
      </c>
      <c r="O262" s="231">
        <f t="shared" si="14"/>
        <v>385.81799999999998</v>
      </c>
      <c r="P262" s="767">
        <f t="shared" si="15"/>
        <v>12346.175999999999</v>
      </c>
      <c r="Q262" s="137"/>
      <c r="R262" s="154">
        <f t="shared" si="16"/>
        <v>0</v>
      </c>
      <c r="S262" s="67"/>
      <c r="T262" s="67"/>
      <c r="U262" s="41">
        <v>36</v>
      </c>
      <c r="V262" s="41">
        <v>902.69999999999993</v>
      </c>
      <c r="W262" s="55">
        <v>714</v>
      </c>
      <c r="X262" s="845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</row>
    <row r="263" spans="1:44" ht="69" customHeight="1">
      <c r="A263" s="704" t="s">
        <v>1098</v>
      </c>
      <c r="B263" s="156" t="s">
        <v>135</v>
      </c>
      <c r="C263" s="169" t="s">
        <v>1424</v>
      </c>
      <c r="D263" s="169" t="s">
        <v>1401</v>
      </c>
      <c r="E263" s="158" t="s">
        <v>1456</v>
      </c>
      <c r="F263" s="169" t="s">
        <v>1410</v>
      </c>
      <c r="G263" s="139" t="s">
        <v>859</v>
      </c>
      <c r="H263" s="140" t="s">
        <v>604</v>
      </c>
      <c r="I263" s="141" t="s">
        <v>590</v>
      </c>
      <c r="J263" s="24">
        <v>0.8</v>
      </c>
      <c r="K263" s="70">
        <v>1.5</v>
      </c>
      <c r="L263" s="21" t="s">
        <v>1422</v>
      </c>
      <c r="M263" s="232">
        <v>343.52136000000013</v>
      </c>
      <c r="N263" s="231">
        <f t="shared" ref="N263:N326" si="17">M263*1.2</f>
        <v>412.22563200000013</v>
      </c>
      <c r="O263" s="231">
        <f t="shared" ref="O263:O282" si="18">$N263*$J263</f>
        <v>329.78050560000014</v>
      </c>
      <c r="P263" s="767">
        <f t="shared" ref="P263:P326" si="19">$N263*$G263</f>
        <v>8244.5126400000026</v>
      </c>
      <c r="Q263" s="137"/>
      <c r="R263" s="154">
        <f t="shared" si="16"/>
        <v>0</v>
      </c>
      <c r="S263" s="31"/>
      <c r="T263" s="31"/>
      <c r="U263" s="39">
        <v>36</v>
      </c>
      <c r="V263" s="39">
        <v>902.69999999999993</v>
      </c>
      <c r="W263" s="55">
        <v>891</v>
      </c>
      <c r="X263" s="83" t="s">
        <v>134</v>
      </c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</row>
    <row r="264" spans="1:44" ht="67.5" customHeight="1">
      <c r="A264" s="704" t="s">
        <v>888</v>
      </c>
      <c r="B264" s="156" t="s">
        <v>889</v>
      </c>
      <c r="C264" s="169" t="s">
        <v>1424</v>
      </c>
      <c r="D264" s="169" t="s">
        <v>1402</v>
      </c>
      <c r="E264" s="158" t="s">
        <v>1458</v>
      </c>
      <c r="F264" s="169" t="s">
        <v>1410</v>
      </c>
      <c r="G264" s="139">
        <v>23</v>
      </c>
      <c r="H264" s="140" t="s">
        <v>604</v>
      </c>
      <c r="I264" s="141" t="s">
        <v>590</v>
      </c>
      <c r="J264" s="24">
        <v>3.5</v>
      </c>
      <c r="K264" s="70">
        <v>6</v>
      </c>
      <c r="L264" s="18" t="s">
        <v>1422</v>
      </c>
      <c r="M264" s="231">
        <v>264.24720000000002</v>
      </c>
      <c r="N264" s="231">
        <f t="shared" si="17"/>
        <v>317.09664000000004</v>
      </c>
      <c r="O264" s="231">
        <f t="shared" si="18"/>
        <v>1109.83824</v>
      </c>
      <c r="P264" s="767">
        <f t="shared" si="19"/>
        <v>7293.2227200000007</v>
      </c>
      <c r="Q264" s="137"/>
      <c r="R264" s="154">
        <f t="shared" si="16"/>
        <v>0</v>
      </c>
      <c r="S264" s="31" t="s">
        <v>1418</v>
      </c>
      <c r="T264" s="31"/>
      <c r="U264" s="39">
        <v>24</v>
      </c>
      <c r="V264" s="39">
        <v>495.84000000000003</v>
      </c>
      <c r="W264" s="55">
        <v>792</v>
      </c>
      <c r="X264" s="83" t="s">
        <v>655</v>
      </c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</row>
    <row r="265" spans="1:44" ht="50.1" customHeight="1">
      <c r="A265" s="704" t="s">
        <v>890</v>
      </c>
      <c r="B265" s="156" t="s">
        <v>188</v>
      </c>
      <c r="C265" s="169" t="s">
        <v>1424</v>
      </c>
      <c r="D265" s="169" t="s">
        <v>1402</v>
      </c>
      <c r="E265" s="56" t="s">
        <v>1458</v>
      </c>
      <c r="F265" s="169" t="s">
        <v>1410</v>
      </c>
      <c r="G265" s="139">
        <v>23</v>
      </c>
      <c r="H265" s="140" t="s">
        <v>604</v>
      </c>
      <c r="I265" s="141" t="s">
        <v>590</v>
      </c>
      <c r="J265" s="24">
        <v>3.5</v>
      </c>
      <c r="K265" s="70">
        <v>6</v>
      </c>
      <c r="L265" s="18" t="s">
        <v>1422</v>
      </c>
      <c r="M265" s="231">
        <v>301.99680000000006</v>
      </c>
      <c r="N265" s="231">
        <f t="shared" si="17"/>
        <v>362.39616000000007</v>
      </c>
      <c r="O265" s="231">
        <f t="shared" si="18"/>
        <v>1268.3865600000001</v>
      </c>
      <c r="P265" s="767">
        <f t="shared" si="19"/>
        <v>8335.1116800000018</v>
      </c>
      <c r="Q265" s="137"/>
      <c r="R265" s="154">
        <f t="shared" ref="R265:R328" si="20">Q265*P265</f>
        <v>0</v>
      </c>
      <c r="S265" s="31"/>
      <c r="T265" s="31"/>
      <c r="U265" s="39">
        <v>24</v>
      </c>
      <c r="V265" s="39">
        <v>568.00800000000004</v>
      </c>
      <c r="W265" s="55">
        <v>768</v>
      </c>
      <c r="X265" s="846" t="s">
        <v>1355</v>
      </c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</row>
    <row r="266" spans="1:44" ht="50.1" customHeight="1">
      <c r="A266" s="704" t="s">
        <v>1194</v>
      </c>
      <c r="B266" s="156" t="s">
        <v>540</v>
      </c>
      <c r="C266" s="169" t="s">
        <v>1425</v>
      </c>
      <c r="D266" s="169" t="s">
        <v>1402</v>
      </c>
      <c r="E266" s="56" t="s">
        <v>1455</v>
      </c>
      <c r="F266" s="169" t="s">
        <v>1410</v>
      </c>
      <c r="G266" s="139">
        <v>25</v>
      </c>
      <c r="H266" s="140" t="s">
        <v>604</v>
      </c>
      <c r="I266" s="141" t="s">
        <v>590</v>
      </c>
      <c r="J266" s="24">
        <v>3</v>
      </c>
      <c r="K266" s="70">
        <v>5</v>
      </c>
      <c r="L266" s="18" t="s">
        <v>1422</v>
      </c>
      <c r="M266" s="231">
        <v>157.29000000000002</v>
      </c>
      <c r="N266" s="231">
        <f t="shared" si="17"/>
        <v>188.74800000000002</v>
      </c>
      <c r="O266" s="231">
        <f t="shared" si="18"/>
        <v>566.24400000000003</v>
      </c>
      <c r="P266" s="767">
        <f t="shared" si="19"/>
        <v>4718.7000000000007</v>
      </c>
      <c r="Q266" s="137"/>
      <c r="R266" s="154">
        <f t="shared" si="20"/>
        <v>0</v>
      </c>
      <c r="S266" s="31"/>
      <c r="T266" s="31"/>
      <c r="U266" s="39">
        <v>24</v>
      </c>
      <c r="V266" s="39">
        <v>568.00800000000004</v>
      </c>
      <c r="W266" s="55">
        <v>768</v>
      </c>
      <c r="X266" s="847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</row>
    <row r="267" spans="1:44" ht="63" customHeight="1">
      <c r="A267" s="710" t="s">
        <v>752</v>
      </c>
      <c r="B267" s="156" t="s">
        <v>753</v>
      </c>
      <c r="C267" s="169" t="s">
        <v>1424</v>
      </c>
      <c r="D267" s="169" t="s">
        <v>1401</v>
      </c>
      <c r="E267" s="56" t="s">
        <v>1458</v>
      </c>
      <c r="F267" s="169" t="s">
        <v>1410</v>
      </c>
      <c r="G267" s="139" t="s">
        <v>606</v>
      </c>
      <c r="H267" s="140" t="s">
        <v>604</v>
      </c>
      <c r="I267" s="141" t="s">
        <v>590</v>
      </c>
      <c r="J267" s="22">
        <v>3.5</v>
      </c>
      <c r="K267" s="70">
        <v>6</v>
      </c>
      <c r="L267" s="18" t="s">
        <v>1422</v>
      </c>
      <c r="M267" s="231">
        <v>301.99680000000006</v>
      </c>
      <c r="N267" s="231">
        <f t="shared" si="17"/>
        <v>362.39616000000007</v>
      </c>
      <c r="O267" s="231">
        <f t="shared" si="18"/>
        <v>1268.3865600000001</v>
      </c>
      <c r="P267" s="767">
        <f t="shared" si="19"/>
        <v>9059.9040000000023</v>
      </c>
      <c r="Q267" s="137"/>
      <c r="R267" s="154">
        <f t="shared" si="20"/>
        <v>0</v>
      </c>
      <c r="S267" s="30" t="s">
        <v>1418</v>
      </c>
      <c r="T267" s="30" t="s">
        <v>1418</v>
      </c>
      <c r="U267" s="39">
        <v>24</v>
      </c>
      <c r="V267" s="39">
        <v>616.31999999999994</v>
      </c>
      <c r="W267" s="55">
        <v>696</v>
      </c>
      <c r="X267" s="83" t="s">
        <v>1272</v>
      </c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</row>
    <row r="268" spans="1:44" ht="63" customHeight="1">
      <c r="A268" s="704" t="s">
        <v>381</v>
      </c>
      <c r="B268" s="156" t="s">
        <v>382</v>
      </c>
      <c r="C268" s="169" t="s">
        <v>1424</v>
      </c>
      <c r="D268" s="65" t="s">
        <v>1401</v>
      </c>
      <c r="E268" s="56" t="s">
        <v>1456</v>
      </c>
      <c r="F268" s="169" t="s">
        <v>1459</v>
      </c>
      <c r="G268" s="139" t="s">
        <v>839</v>
      </c>
      <c r="H268" s="140" t="s">
        <v>206</v>
      </c>
      <c r="I268" s="141" t="s">
        <v>939</v>
      </c>
      <c r="J268" s="25">
        <v>0.13</v>
      </c>
      <c r="K268" s="32">
        <v>0.25</v>
      </c>
      <c r="L268" s="18" t="s">
        <v>1441</v>
      </c>
      <c r="M268" s="231">
        <v>1297.6425000000002</v>
      </c>
      <c r="N268" s="231">
        <f t="shared" si="17"/>
        <v>1557.171</v>
      </c>
      <c r="O268" s="231">
        <f t="shared" si="18"/>
        <v>202.43223</v>
      </c>
      <c r="P268" s="767">
        <f t="shared" si="19"/>
        <v>1557.171</v>
      </c>
      <c r="Q268" s="137"/>
      <c r="R268" s="154">
        <f t="shared" si="20"/>
        <v>0</v>
      </c>
      <c r="S268" s="67"/>
      <c r="T268" s="67"/>
      <c r="U268" s="39">
        <v>24</v>
      </c>
      <c r="V268" s="40">
        <v>616.20000000000005</v>
      </c>
      <c r="W268" s="55">
        <v>696</v>
      </c>
      <c r="X268" s="122" t="s">
        <v>922</v>
      </c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</row>
    <row r="269" spans="1:44" ht="52.5" customHeight="1">
      <c r="A269" s="704" t="s">
        <v>2103</v>
      </c>
      <c r="B269" s="156" t="s">
        <v>2104</v>
      </c>
      <c r="C269" s="169" t="s">
        <v>1424</v>
      </c>
      <c r="D269" s="65" t="s">
        <v>1401</v>
      </c>
      <c r="E269" s="158" t="s">
        <v>2105</v>
      </c>
      <c r="F269" s="65" t="s">
        <v>1459</v>
      </c>
      <c r="G269" s="139" t="s">
        <v>839</v>
      </c>
      <c r="H269" s="140" t="s">
        <v>206</v>
      </c>
      <c r="I269" s="141" t="s">
        <v>939</v>
      </c>
      <c r="J269" s="25">
        <v>0.05</v>
      </c>
      <c r="K269" s="44">
        <v>0.25</v>
      </c>
      <c r="L269" s="19" t="s">
        <v>1441</v>
      </c>
      <c r="M269" s="231">
        <v>1271.1600000000001</v>
      </c>
      <c r="N269" s="231">
        <f t="shared" si="17"/>
        <v>1525.3920000000001</v>
      </c>
      <c r="O269" s="231">
        <f t="shared" si="18"/>
        <v>76.269600000000011</v>
      </c>
      <c r="P269" s="767">
        <f t="shared" si="19"/>
        <v>1525.3920000000001</v>
      </c>
      <c r="Q269" s="137"/>
      <c r="R269" s="154">
        <f t="shared" si="20"/>
        <v>0</v>
      </c>
      <c r="S269" s="67"/>
      <c r="T269" s="67"/>
      <c r="U269" s="41">
        <v>504</v>
      </c>
      <c r="V269" s="40">
        <v>452.08800000000002</v>
      </c>
      <c r="W269" s="55">
        <v>16632</v>
      </c>
      <c r="X269" s="85" t="s">
        <v>2198</v>
      </c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</row>
    <row r="270" spans="1:44" ht="52.5" customHeight="1">
      <c r="A270" s="704" t="s">
        <v>569</v>
      </c>
      <c r="B270" s="156" t="s">
        <v>570</v>
      </c>
      <c r="C270" s="169" t="s">
        <v>1424</v>
      </c>
      <c r="D270" s="169" t="s">
        <v>1402</v>
      </c>
      <c r="E270" s="56" t="s">
        <v>1456</v>
      </c>
      <c r="F270" s="169" t="s">
        <v>1410</v>
      </c>
      <c r="G270" s="139">
        <v>18</v>
      </c>
      <c r="H270" s="140" t="s">
        <v>604</v>
      </c>
      <c r="I270" s="141" t="s">
        <v>590</v>
      </c>
      <c r="J270" s="24">
        <v>0.5</v>
      </c>
      <c r="K270" s="70">
        <v>3.9</v>
      </c>
      <c r="L270" s="21" t="s">
        <v>1422</v>
      </c>
      <c r="M270" s="232">
        <v>512.65305000000001</v>
      </c>
      <c r="N270" s="231">
        <f t="shared" si="17"/>
        <v>615.18366000000003</v>
      </c>
      <c r="O270" s="231">
        <f t="shared" si="18"/>
        <v>307.59183000000002</v>
      </c>
      <c r="P270" s="767">
        <f t="shared" si="19"/>
        <v>11073.30588</v>
      </c>
      <c r="Q270" s="137"/>
      <c r="R270" s="154">
        <f t="shared" si="20"/>
        <v>0</v>
      </c>
      <c r="S270" s="31"/>
      <c r="T270" s="31"/>
      <c r="U270" s="39">
        <v>504</v>
      </c>
      <c r="V270" s="39">
        <v>452.08800000000002</v>
      </c>
      <c r="W270" s="55">
        <v>16632</v>
      </c>
      <c r="X270" s="86" t="s">
        <v>2108</v>
      </c>
    </row>
    <row r="271" spans="1:44" ht="45" customHeight="1">
      <c r="A271" s="763" t="s">
        <v>1081</v>
      </c>
      <c r="B271" s="156" t="s">
        <v>213</v>
      </c>
      <c r="C271" s="169" t="s">
        <v>1425</v>
      </c>
      <c r="D271" s="159" t="s">
        <v>1402</v>
      </c>
      <c r="E271" s="158" t="s">
        <v>1460</v>
      </c>
      <c r="F271" s="159" t="s">
        <v>1461</v>
      </c>
      <c r="G271" s="139" t="s">
        <v>607</v>
      </c>
      <c r="H271" s="140" t="s">
        <v>891</v>
      </c>
      <c r="I271" s="141" t="s">
        <v>1035</v>
      </c>
      <c r="J271" s="22">
        <v>1</v>
      </c>
      <c r="K271" s="27">
        <v>1.2</v>
      </c>
      <c r="L271" s="18" t="s">
        <v>1464</v>
      </c>
      <c r="M271" s="231">
        <v>120</v>
      </c>
      <c r="N271" s="231">
        <f t="shared" si="17"/>
        <v>144</v>
      </c>
      <c r="O271" s="231">
        <f t="shared" si="18"/>
        <v>144</v>
      </c>
      <c r="P271" s="767">
        <f t="shared" si="19"/>
        <v>7200</v>
      </c>
      <c r="Q271" s="137"/>
      <c r="R271" s="154">
        <f t="shared" si="20"/>
        <v>0</v>
      </c>
      <c r="S271" s="31" t="s">
        <v>1418</v>
      </c>
      <c r="T271" s="30" t="s">
        <v>1418</v>
      </c>
      <c r="U271" s="39">
        <v>24</v>
      </c>
      <c r="V271" s="39">
        <v>447.98400000000004</v>
      </c>
      <c r="W271" s="55">
        <v>792</v>
      </c>
      <c r="X271" s="84" t="s">
        <v>999</v>
      </c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</row>
    <row r="272" spans="1:44" ht="67.5" customHeight="1">
      <c r="A272" s="835" t="s">
        <v>1224</v>
      </c>
      <c r="B272" s="170" t="s">
        <v>1462</v>
      </c>
      <c r="C272" s="162" t="s">
        <v>1425</v>
      </c>
      <c r="D272" s="159" t="s">
        <v>1402</v>
      </c>
      <c r="E272" s="163" t="s">
        <v>1460</v>
      </c>
      <c r="F272" s="162" t="s">
        <v>1461</v>
      </c>
      <c r="G272" s="143" t="s">
        <v>607</v>
      </c>
      <c r="H272" s="144" t="s">
        <v>891</v>
      </c>
      <c r="I272" s="145" t="s">
        <v>1035</v>
      </c>
      <c r="J272" s="47">
        <v>1.1000000000000001</v>
      </c>
      <c r="K272" s="28">
        <v>1.3</v>
      </c>
      <c r="L272" s="46" t="s">
        <v>1464</v>
      </c>
      <c r="M272" s="231">
        <v>195</v>
      </c>
      <c r="N272" s="231">
        <f t="shared" si="17"/>
        <v>234</v>
      </c>
      <c r="O272" s="231">
        <f t="shared" si="18"/>
        <v>257.40000000000003</v>
      </c>
      <c r="P272" s="767">
        <f t="shared" si="19"/>
        <v>11700</v>
      </c>
      <c r="Q272" s="137"/>
      <c r="R272" s="154">
        <f t="shared" si="20"/>
        <v>0</v>
      </c>
      <c r="S272" s="30" t="s">
        <v>1418</v>
      </c>
      <c r="T272" s="30" t="s">
        <v>1418</v>
      </c>
      <c r="U272" s="39">
        <v>35</v>
      </c>
      <c r="V272" s="39">
        <v>339.5</v>
      </c>
      <c r="W272" s="55">
        <v>1120</v>
      </c>
      <c r="X272" s="127" t="s">
        <v>1168</v>
      </c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</row>
    <row r="273" spans="1:44" s="14" customFormat="1" ht="67.5" customHeight="1">
      <c r="A273" s="709" t="s">
        <v>474</v>
      </c>
      <c r="B273" s="155" t="s">
        <v>1463</v>
      </c>
      <c r="C273" s="171" t="s">
        <v>1425</v>
      </c>
      <c r="D273" s="169" t="s">
        <v>1402</v>
      </c>
      <c r="E273" s="172" t="s">
        <v>1460</v>
      </c>
      <c r="F273" s="171" t="s">
        <v>1461</v>
      </c>
      <c r="G273" s="143" t="s">
        <v>607</v>
      </c>
      <c r="H273" s="144" t="s">
        <v>891</v>
      </c>
      <c r="I273" s="145" t="s">
        <v>1035</v>
      </c>
      <c r="J273" s="34">
        <v>1</v>
      </c>
      <c r="K273" s="68">
        <v>1.2</v>
      </c>
      <c r="L273" s="35" t="s">
        <v>1464</v>
      </c>
      <c r="M273" s="232">
        <v>207.84750000000003</v>
      </c>
      <c r="N273" s="231">
        <f t="shared" si="17"/>
        <v>249.41700000000003</v>
      </c>
      <c r="O273" s="231">
        <f t="shared" si="18"/>
        <v>249.41700000000003</v>
      </c>
      <c r="P273" s="767">
        <f t="shared" si="19"/>
        <v>12470.850000000002</v>
      </c>
      <c r="Q273" s="137"/>
      <c r="R273" s="154">
        <f t="shared" si="20"/>
        <v>0</v>
      </c>
      <c r="S273" s="31"/>
      <c r="T273" s="31"/>
      <c r="U273" s="39">
        <v>35</v>
      </c>
      <c r="V273" s="39">
        <v>343</v>
      </c>
      <c r="W273" s="55">
        <v>1120</v>
      </c>
      <c r="X273" s="86" t="s">
        <v>1225</v>
      </c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</row>
    <row r="274" spans="1:44" s="14" customFormat="1" ht="67.5" customHeight="1">
      <c r="A274" s="709" t="s">
        <v>475</v>
      </c>
      <c r="B274" s="155" t="s">
        <v>1465</v>
      </c>
      <c r="C274" s="171" t="s">
        <v>1425</v>
      </c>
      <c r="D274" s="169" t="s">
        <v>1402</v>
      </c>
      <c r="E274" s="172" t="s">
        <v>1460</v>
      </c>
      <c r="F274" s="171" t="s">
        <v>1461</v>
      </c>
      <c r="G274" s="143">
        <v>50</v>
      </c>
      <c r="H274" s="144" t="s">
        <v>891</v>
      </c>
      <c r="I274" s="145" t="s">
        <v>1035</v>
      </c>
      <c r="J274" s="34">
        <v>1.1000000000000001</v>
      </c>
      <c r="K274" s="68">
        <v>1.3</v>
      </c>
      <c r="L274" s="35" t="s">
        <v>1464</v>
      </c>
      <c r="M274" s="232">
        <v>151.67250000000001</v>
      </c>
      <c r="N274" s="231">
        <f t="shared" si="17"/>
        <v>182.00700000000001</v>
      </c>
      <c r="O274" s="231">
        <f t="shared" si="18"/>
        <v>200.20770000000002</v>
      </c>
      <c r="P274" s="767">
        <f t="shared" si="19"/>
        <v>9100.35</v>
      </c>
      <c r="Q274" s="137"/>
      <c r="R274" s="154">
        <f t="shared" si="20"/>
        <v>0</v>
      </c>
      <c r="S274" s="31"/>
      <c r="T274" s="31"/>
      <c r="U274" s="39">
        <v>20</v>
      </c>
      <c r="V274" s="39">
        <v>245</v>
      </c>
      <c r="W274" s="55">
        <v>660</v>
      </c>
      <c r="X274" s="121" t="s">
        <v>802</v>
      </c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</row>
    <row r="275" spans="1:44" s="15" customFormat="1" ht="53.25" customHeight="1">
      <c r="A275" s="763" t="s">
        <v>680</v>
      </c>
      <c r="B275" s="156" t="s">
        <v>1163</v>
      </c>
      <c r="C275" s="171" t="s">
        <v>1425</v>
      </c>
      <c r="D275" s="169" t="s">
        <v>1402</v>
      </c>
      <c r="E275" s="56" t="s">
        <v>1466</v>
      </c>
      <c r="F275" s="171" t="s">
        <v>1467</v>
      </c>
      <c r="G275" s="139" t="s">
        <v>1118</v>
      </c>
      <c r="H275" s="140" t="s">
        <v>891</v>
      </c>
      <c r="I275" s="141" t="s">
        <v>840</v>
      </c>
      <c r="J275" s="24">
        <v>1</v>
      </c>
      <c r="K275" s="70">
        <v>1.1000000000000001</v>
      </c>
      <c r="L275" s="35" t="s">
        <v>1468</v>
      </c>
      <c r="M275" s="232">
        <v>52</v>
      </c>
      <c r="N275" s="231">
        <f t="shared" si="17"/>
        <v>62.4</v>
      </c>
      <c r="O275" s="231">
        <f t="shared" si="18"/>
        <v>62.4</v>
      </c>
      <c r="P275" s="767">
        <f t="shared" si="19"/>
        <v>156</v>
      </c>
      <c r="Q275" s="137"/>
      <c r="R275" s="154">
        <f t="shared" si="20"/>
        <v>0</v>
      </c>
      <c r="S275" s="31"/>
      <c r="T275" s="31"/>
      <c r="U275" s="39">
        <v>48</v>
      </c>
      <c r="V275" s="39">
        <v>244.79999999999998</v>
      </c>
      <c r="W275" s="55">
        <v>1536</v>
      </c>
      <c r="X275" s="83" t="s">
        <v>347</v>
      </c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</row>
    <row r="276" spans="1:44" s="14" customFormat="1" ht="75.75" customHeight="1">
      <c r="A276" s="709" t="s">
        <v>921</v>
      </c>
      <c r="B276" s="155" t="s">
        <v>946</v>
      </c>
      <c r="C276" s="171" t="s">
        <v>1424</v>
      </c>
      <c r="D276" s="169" t="s">
        <v>1402</v>
      </c>
      <c r="E276" s="172" t="s">
        <v>1466</v>
      </c>
      <c r="F276" s="171" t="s">
        <v>1467</v>
      </c>
      <c r="G276" s="143" t="s">
        <v>607</v>
      </c>
      <c r="H276" s="140" t="s">
        <v>891</v>
      </c>
      <c r="I276" s="141" t="s">
        <v>1035</v>
      </c>
      <c r="J276" s="24">
        <v>1</v>
      </c>
      <c r="K276" s="68">
        <v>1.1000000000000001</v>
      </c>
      <c r="L276" s="35" t="s">
        <v>1468</v>
      </c>
      <c r="M276" s="232">
        <v>178.68144000000004</v>
      </c>
      <c r="N276" s="231">
        <f t="shared" si="17"/>
        <v>214.41772800000004</v>
      </c>
      <c r="O276" s="231">
        <f t="shared" si="18"/>
        <v>214.41772800000004</v>
      </c>
      <c r="P276" s="767">
        <f t="shared" si="19"/>
        <v>10720.886400000001</v>
      </c>
      <c r="Q276" s="137"/>
      <c r="R276" s="154">
        <f t="shared" si="20"/>
        <v>0</v>
      </c>
      <c r="S276" s="30" t="s">
        <v>1418</v>
      </c>
      <c r="T276" s="30" t="s">
        <v>1418</v>
      </c>
      <c r="U276" s="39">
        <v>2000</v>
      </c>
      <c r="V276" s="39">
        <v>440</v>
      </c>
      <c r="W276" s="55">
        <v>30000</v>
      </c>
      <c r="X276" s="128" t="s">
        <v>1153</v>
      </c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</row>
    <row r="277" spans="1:44" ht="46.5" customHeight="1">
      <c r="A277" s="709" t="s">
        <v>1169</v>
      </c>
      <c r="B277" s="155" t="s">
        <v>1170</v>
      </c>
      <c r="C277" s="171" t="s">
        <v>1425</v>
      </c>
      <c r="D277" s="169" t="s">
        <v>1402</v>
      </c>
      <c r="E277" s="172" t="s">
        <v>1469</v>
      </c>
      <c r="F277" s="171" t="s">
        <v>1467</v>
      </c>
      <c r="G277" s="143" t="s">
        <v>1118</v>
      </c>
      <c r="H277" s="144" t="s">
        <v>891</v>
      </c>
      <c r="I277" s="145" t="s">
        <v>840</v>
      </c>
      <c r="J277" s="34">
        <v>1</v>
      </c>
      <c r="K277" s="68">
        <v>1.1000000000000001</v>
      </c>
      <c r="L277" s="35" t="s">
        <v>1468</v>
      </c>
      <c r="M277" s="232">
        <v>107.85600000000001</v>
      </c>
      <c r="N277" s="231">
        <f t="shared" si="17"/>
        <v>129.4272</v>
      </c>
      <c r="O277" s="231">
        <f t="shared" si="18"/>
        <v>129.4272</v>
      </c>
      <c r="P277" s="767">
        <f t="shared" si="19"/>
        <v>323.56799999999998</v>
      </c>
      <c r="Q277" s="137"/>
      <c r="R277" s="154">
        <f t="shared" si="20"/>
        <v>0</v>
      </c>
      <c r="S277" s="31"/>
      <c r="T277" s="31"/>
      <c r="U277" s="39">
        <v>48</v>
      </c>
      <c r="V277" s="39">
        <v>247.20000000000002</v>
      </c>
      <c r="W277" s="55">
        <v>1584</v>
      </c>
      <c r="X277" s="83" t="s">
        <v>2199</v>
      </c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</row>
    <row r="278" spans="1:44" s="14" customFormat="1" ht="47.25" customHeight="1">
      <c r="A278" s="709" t="s">
        <v>158</v>
      </c>
      <c r="B278" s="155" t="s">
        <v>646</v>
      </c>
      <c r="C278" s="171" t="s">
        <v>1425</v>
      </c>
      <c r="D278" s="169" t="s">
        <v>1402</v>
      </c>
      <c r="E278" s="172" t="s">
        <v>1469</v>
      </c>
      <c r="F278" s="171" t="s">
        <v>1467</v>
      </c>
      <c r="G278" s="143" t="s">
        <v>1118</v>
      </c>
      <c r="H278" s="140" t="s">
        <v>891</v>
      </c>
      <c r="I278" s="141" t="s">
        <v>840</v>
      </c>
      <c r="J278" s="24">
        <v>1</v>
      </c>
      <c r="K278" s="68">
        <v>1.1000000000000001</v>
      </c>
      <c r="L278" s="35" t="s">
        <v>1468</v>
      </c>
      <c r="M278" s="232">
        <v>95.497500000000002</v>
      </c>
      <c r="N278" s="231">
        <f t="shared" si="17"/>
        <v>114.59699999999999</v>
      </c>
      <c r="O278" s="231">
        <f t="shared" si="18"/>
        <v>114.59699999999999</v>
      </c>
      <c r="P278" s="767">
        <f t="shared" si="19"/>
        <v>286.49250000000001</v>
      </c>
      <c r="Q278" s="137"/>
      <c r="R278" s="154">
        <f t="shared" si="20"/>
        <v>0</v>
      </c>
      <c r="S278" s="31"/>
      <c r="T278" s="31"/>
      <c r="U278" s="39">
        <v>2000</v>
      </c>
      <c r="V278" s="39">
        <v>400</v>
      </c>
      <c r="W278" s="55">
        <v>30000</v>
      </c>
      <c r="X278" s="856" t="s">
        <v>190</v>
      </c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</row>
    <row r="279" spans="1:44" s="14" customFormat="1" ht="56.25" customHeight="1">
      <c r="A279" s="709" t="s">
        <v>647</v>
      </c>
      <c r="B279" s="155" t="s">
        <v>209</v>
      </c>
      <c r="C279" s="171" t="s">
        <v>1425</v>
      </c>
      <c r="D279" s="169" t="s">
        <v>1402</v>
      </c>
      <c r="E279" s="172" t="s">
        <v>1470</v>
      </c>
      <c r="F279" s="171" t="s">
        <v>1467</v>
      </c>
      <c r="G279" s="143">
        <v>2.5</v>
      </c>
      <c r="H279" s="140" t="s">
        <v>891</v>
      </c>
      <c r="I279" s="141" t="s">
        <v>840</v>
      </c>
      <c r="J279" s="24">
        <v>1</v>
      </c>
      <c r="K279" s="68">
        <v>1.1000000000000001</v>
      </c>
      <c r="L279" s="35" t="s">
        <v>1468</v>
      </c>
      <c r="M279" s="232">
        <v>135.9435</v>
      </c>
      <c r="N279" s="231">
        <f t="shared" si="17"/>
        <v>163.13219999999998</v>
      </c>
      <c r="O279" s="231">
        <f t="shared" si="18"/>
        <v>163.13219999999998</v>
      </c>
      <c r="P279" s="767">
        <f t="shared" si="19"/>
        <v>407.83049999999997</v>
      </c>
      <c r="Q279" s="137"/>
      <c r="R279" s="154">
        <f t="shared" si="20"/>
        <v>0</v>
      </c>
      <c r="S279" s="30" t="s">
        <v>1418</v>
      </c>
      <c r="T279" s="31"/>
      <c r="U279" s="39">
        <v>2000</v>
      </c>
      <c r="V279" s="39">
        <v>400</v>
      </c>
      <c r="W279" s="55">
        <v>30000</v>
      </c>
      <c r="X279" s="849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</row>
    <row r="280" spans="1:44" s="15" customFormat="1" ht="35.1" customHeight="1">
      <c r="A280" s="704" t="s">
        <v>211</v>
      </c>
      <c r="B280" s="156" t="s">
        <v>212</v>
      </c>
      <c r="C280" s="169" t="s">
        <v>1424</v>
      </c>
      <c r="D280" s="169" t="s">
        <v>1401</v>
      </c>
      <c r="E280" s="56" t="s">
        <v>1469</v>
      </c>
      <c r="F280" s="171" t="s">
        <v>1467</v>
      </c>
      <c r="G280" s="142">
        <v>2.5</v>
      </c>
      <c r="H280" s="141" t="s">
        <v>891</v>
      </c>
      <c r="I280" s="141" t="s">
        <v>840</v>
      </c>
      <c r="J280" s="24">
        <v>1</v>
      </c>
      <c r="K280" s="68">
        <v>1.1000000000000001</v>
      </c>
      <c r="L280" s="35" t="s">
        <v>1468</v>
      </c>
      <c r="M280" s="232">
        <v>686.45850000000007</v>
      </c>
      <c r="N280" s="231">
        <f t="shared" si="17"/>
        <v>823.75020000000006</v>
      </c>
      <c r="O280" s="231">
        <f t="shared" si="18"/>
        <v>823.75020000000006</v>
      </c>
      <c r="P280" s="767">
        <f t="shared" si="19"/>
        <v>2059.3755000000001</v>
      </c>
      <c r="Q280" s="137"/>
      <c r="R280" s="154">
        <f t="shared" si="20"/>
        <v>0</v>
      </c>
      <c r="S280" s="31"/>
      <c r="T280" s="31"/>
      <c r="U280" s="39">
        <v>2000</v>
      </c>
      <c r="V280" s="39">
        <v>1000</v>
      </c>
      <c r="W280" s="55">
        <v>30000</v>
      </c>
      <c r="X280" s="121" t="s">
        <v>553</v>
      </c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</row>
    <row r="281" spans="1:44" s="1" customFormat="1" ht="49.5" customHeight="1">
      <c r="A281" s="704" t="s">
        <v>273</v>
      </c>
      <c r="B281" s="157" t="s">
        <v>1208</v>
      </c>
      <c r="C281" s="169" t="s">
        <v>1425</v>
      </c>
      <c r="D281" s="169" t="s">
        <v>1401</v>
      </c>
      <c r="E281" s="56" t="s">
        <v>1522</v>
      </c>
      <c r="F281" s="171" t="s">
        <v>1521</v>
      </c>
      <c r="G281" s="142" t="s">
        <v>648</v>
      </c>
      <c r="H281" s="141" t="s">
        <v>206</v>
      </c>
      <c r="I281" s="141" t="s">
        <v>840</v>
      </c>
      <c r="J281" s="24">
        <v>5.0000000000000001E-3</v>
      </c>
      <c r="K281" s="70">
        <v>1.4999999999999999E-2</v>
      </c>
      <c r="L281" s="35" t="s">
        <v>1520</v>
      </c>
      <c r="M281" s="239">
        <v>842.625</v>
      </c>
      <c r="N281" s="231">
        <f t="shared" si="17"/>
        <v>1011.15</v>
      </c>
      <c r="O281" s="231">
        <f t="shared" si="18"/>
        <v>5.0557499999999997</v>
      </c>
      <c r="P281" s="767">
        <f t="shared" si="19"/>
        <v>101115</v>
      </c>
      <c r="Q281" s="137"/>
      <c r="R281" s="154">
        <f t="shared" si="20"/>
        <v>0</v>
      </c>
      <c r="S281" s="31"/>
      <c r="T281" s="31"/>
      <c r="U281" s="39">
        <v>2000</v>
      </c>
      <c r="V281" s="39">
        <v>400</v>
      </c>
      <c r="W281" s="55">
        <v>30000</v>
      </c>
      <c r="X281" s="83" t="s">
        <v>286</v>
      </c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</row>
    <row r="282" spans="1:44" s="14" customFormat="1" ht="35.1" customHeight="1">
      <c r="A282" s="709" t="s">
        <v>254</v>
      </c>
      <c r="B282" s="155" t="s">
        <v>255</v>
      </c>
      <c r="C282" s="171" t="s">
        <v>1425</v>
      </c>
      <c r="D282" s="171" t="s">
        <v>1401</v>
      </c>
      <c r="E282" s="172" t="s">
        <v>1523</v>
      </c>
      <c r="F282" s="171" t="s">
        <v>1708</v>
      </c>
      <c r="G282" s="143" t="s">
        <v>1118</v>
      </c>
      <c r="H282" s="144" t="s">
        <v>891</v>
      </c>
      <c r="I282" s="145" t="s">
        <v>191</v>
      </c>
      <c r="J282" s="36">
        <v>1</v>
      </c>
      <c r="K282" s="71">
        <v>1</v>
      </c>
      <c r="L282" s="35" t="s">
        <v>1468</v>
      </c>
      <c r="M282" s="239"/>
      <c r="N282" s="231">
        <f t="shared" si="17"/>
        <v>0</v>
      </c>
      <c r="O282" s="231">
        <f t="shared" si="18"/>
        <v>0</v>
      </c>
      <c r="P282" s="767">
        <f t="shared" si="19"/>
        <v>0</v>
      </c>
      <c r="Q282" s="137"/>
      <c r="R282" s="154">
        <f t="shared" si="20"/>
        <v>0</v>
      </c>
      <c r="S282" s="31"/>
      <c r="T282" s="31"/>
      <c r="U282" s="39">
        <v>360000</v>
      </c>
      <c r="V282" s="39">
        <v>24</v>
      </c>
      <c r="W282" s="55">
        <v>1920</v>
      </c>
      <c r="X282" s="124" t="s">
        <v>287</v>
      </c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</row>
    <row r="283" spans="1:44" s="14" customFormat="1" ht="35.1" customHeight="1">
      <c r="A283" s="709" t="s">
        <v>923</v>
      </c>
      <c r="B283" s="155" t="s">
        <v>228</v>
      </c>
      <c r="C283" s="171" t="s">
        <v>1425</v>
      </c>
      <c r="D283" s="171" t="s">
        <v>1401</v>
      </c>
      <c r="E283" s="172" t="s">
        <v>1523</v>
      </c>
      <c r="F283" s="171" t="s">
        <v>1708</v>
      </c>
      <c r="G283" s="143" t="s">
        <v>1118</v>
      </c>
      <c r="H283" s="144" t="s">
        <v>891</v>
      </c>
      <c r="I283" s="145" t="s">
        <v>191</v>
      </c>
      <c r="J283" s="34">
        <v>1</v>
      </c>
      <c r="K283" s="68">
        <v>1</v>
      </c>
      <c r="L283" s="35" t="s">
        <v>1468</v>
      </c>
      <c r="M283" s="239"/>
      <c r="N283" s="231">
        <f t="shared" si="17"/>
        <v>0</v>
      </c>
      <c r="O283" s="231">
        <f>$N283*$J283</f>
        <v>0</v>
      </c>
      <c r="P283" s="767">
        <f t="shared" si="19"/>
        <v>0</v>
      </c>
      <c r="Q283" s="137"/>
      <c r="R283" s="154">
        <f t="shared" si="20"/>
        <v>0</v>
      </c>
      <c r="S283" s="31"/>
      <c r="T283" s="31"/>
      <c r="U283" s="39">
        <v>120</v>
      </c>
      <c r="V283" s="39">
        <v>30</v>
      </c>
      <c r="W283" s="55">
        <v>1800</v>
      </c>
      <c r="X283" s="848" t="s">
        <v>272</v>
      </c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</row>
    <row r="284" spans="1:44" s="14" customFormat="1" ht="35.1" customHeight="1">
      <c r="A284" s="709" t="s">
        <v>554</v>
      </c>
      <c r="B284" s="155" t="s">
        <v>229</v>
      </c>
      <c r="C284" s="171" t="s">
        <v>1425</v>
      </c>
      <c r="D284" s="171" t="s">
        <v>1401</v>
      </c>
      <c r="E284" s="172" t="s">
        <v>1523</v>
      </c>
      <c r="F284" s="171" t="s">
        <v>1708</v>
      </c>
      <c r="G284" s="143" t="s">
        <v>1118</v>
      </c>
      <c r="H284" s="144" t="s">
        <v>891</v>
      </c>
      <c r="I284" s="145" t="s">
        <v>191</v>
      </c>
      <c r="J284" s="34">
        <v>1</v>
      </c>
      <c r="K284" s="68">
        <v>1</v>
      </c>
      <c r="L284" s="35" t="s">
        <v>1468</v>
      </c>
      <c r="M284" s="239">
        <v>190.995</v>
      </c>
      <c r="N284" s="231">
        <f t="shared" si="17"/>
        <v>229.19399999999999</v>
      </c>
      <c r="O284" s="231">
        <f t="shared" ref="O284:O338" si="21">$N284*$J284</f>
        <v>229.19399999999999</v>
      </c>
      <c r="P284" s="767">
        <f t="shared" si="19"/>
        <v>572.98500000000001</v>
      </c>
      <c r="Q284" s="137"/>
      <c r="R284" s="154">
        <f t="shared" si="20"/>
        <v>0</v>
      </c>
      <c r="S284" s="31"/>
      <c r="T284" s="31"/>
      <c r="U284" s="39">
        <v>120</v>
      </c>
      <c r="V284" s="39">
        <v>34.799999999999997</v>
      </c>
      <c r="W284" s="55">
        <v>1800</v>
      </c>
      <c r="X284" s="856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</row>
    <row r="285" spans="1:44" s="14" customFormat="1" ht="35.1" customHeight="1">
      <c r="A285" s="709" t="s">
        <v>230</v>
      </c>
      <c r="B285" s="155" t="s">
        <v>231</v>
      </c>
      <c r="C285" s="171" t="s">
        <v>1425</v>
      </c>
      <c r="D285" s="171" t="s">
        <v>1401</v>
      </c>
      <c r="E285" s="172" t="s">
        <v>1523</v>
      </c>
      <c r="F285" s="171" t="s">
        <v>1708</v>
      </c>
      <c r="G285" s="143" t="s">
        <v>1118</v>
      </c>
      <c r="H285" s="144" t="s">
        <v>891</v>
      </c>
      <c r="I285" s="145" t="s">
        <v>191</v>
      </c>
      <c r="J285" s="34">
        <v>1</v>
      </c>
      <c r="K285" s="68">
        <v>1</v>
      </c>
      <c r="L285" s="35" t="s">
        <v>1468</v>
      </c>
      <c r="M285" s="239"/>
      <c r="N285" s="231">
        <f t="shared" si="17"/>
        <v>0</v>
      </c>
      <c r="O285" s="231">
        <f t="shared" si="21"/>
        <v>0</v>
      </c>
      <c r="P285" s="767">
        <f t="shared" si="19"/>
        <v>0</v>
      </c>
      <c r="Q285" s="137"/>
      <c r="R285" s="154">
        <f t="shared" si="20"/>
        <v>0</v>
      </c>
      <c r="S285" s="31"/>
      <c r="T285" s="31"/>
      <c r="U285" s="39">
        <v>120</v>
      </c>
      <c r="V285" s="39">
        <v>32.400000000000006</v>
      </c>
      <c r="W285" s="55">
        <v>1800</v>
      </c>
      <c r="X285" s="856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</row>
    <row r="286" spans="1:44" s="14" customFormat="1" ht="35.1" customHeight="1">
      <c r="A286" s="709" t="s">
        <v>232</v>
      </c>
      <c r="B286" s="155" t="s">
        <v>125</v>
      </c>
      <c r="C286" s="171" t="s">
        <v>1425</v>
      </c>
      <c r="D286" s="171" t="s">
        <v>1401</v>
      </c>
      <c r="E286" s="172" t="s">
        <v>1523</v>
      </c>
      <c r="F286" s="171" t="s">
        <v>1708</v>
      </c>
      <c r="G286" s="143" t="s">
        <v>1118</v>
      </c>
      <c r="H286" s="144" t="s">
        <v>891</v>
      </c>
      <c r="I286" s="145" t="s">
        <v>191</v>
      </c>
      <c r="J286" s="34">
        <v>1</v>
      </c>
      <c r="K286" s="68">
        <v>1</v>
      </c>
      <c r="L286" s="35" t="s">
        <v>1468</v>
      </c>
      <c r="M286" s="239">
        <v>235.935</v>
      </c>
      <c r="N286" s="231">
        <f t="shared" si="17"/>
        <v>283.12200000000001</v>
      </c>
      <c r="O286" s="231">
        <f t="shared" si="21"/>
        <v>283.12200000000001</v>
      </c>
      <c r="P286" s="767">
        <f t="shared" si="19"/>
        <v>707.80500000000006</v>
      </c>
      <c r="Q286" s="137"/>
      <c r="R286" s="154">
        <f t="shared" si="20"/>
        <v>0</v>
      </c>
      <c r="S286" s="31"/>
      <c r="T286" s="31"/>
      <c r="U286" s="39">
        <v>120</v>
      </c>
      <c r="V286" s="39">
        <v>60</v>
      </c>
      <c r="W286" s="55">
        <v>1800</v>
      </c>
      <c r="X286" s="856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</row>
    <row r="287" spans="1:44" s="14" customFormat="1" ht="42" customHeight="1">
      <c r="A287" s="709" t="s">
        <v>1036</v>
      </c>
      <c r="B287" s="155" t="s">
        <v>126</v>
      </c>
      <c r="C287" s="171" t="s">
        <v>1425</v>
      </c>
      <c r="D287" s="171" t="s">
        <v>1401</v>
      </c>
      <c r="E287" s="172" t="s">
        <v>1523</v>
      </c>
      <c r="F287" s="171" t="s">
        <v>1708</v>
      </c>
      <c r="G287" s="143" t="s">
        <v>1118</v>
      </c>
      <c r="H287" s="144" t="s">
        <v>891</v>
      </c>
      <c r="I287" s="145" t="s">
        <v>191</v>
      </c>
      <c r="J287" s="34">
        <v>1</v>
      </c>
      <c r="K287" s="68">
        <v>1</v>
      </c>
      <c r="L287" s="35" t="s">
        <v>1468</v>
      </c>
      <c r="M287" s="239">
        <v>280.875</v>
      </c>
      <c r="N287" s="231">
        <f t="shared" si="17"/>
        <v>337.05</v>
      </c>
      <c r="O287" s="231">
        <f t="shared" si="21"/>
        <v>337.05</v>
      </c>
      <c r="P287" s="767">
        <f t="shared" si="19"/>
        <v>842.625</v>
      </c>
      <c r="Q287" s="137"/>
      <c r="R287" s="154">
        <f t="shared" si="20"/>
        <v>0</v>
      </c>
      <c r="S287" s="31"/>
      <c r="T287" s="31"/>
      <c r="U287" s="39">
        <v>120</v>
      </c>
      <c r="V287" s="39">
        <v>56.4</v>
      </c>
      <c r="W287" s="55">
        <v>1800</v>
      </c>
      <c r="X287" s="856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</row>
    <row r="288" spans="1:44" s="14" customFormat="1" ht="41.25" customHeight="1">
      <c r="A288" s="709" t="s">
        <v>1029</v>
      </c>
      <c r="B288" s="155" t="s">
        <v>127</v>
      </c>
      <c r="C288" s="171" t="s">
        <v>1425</v>
      </c>
      <c r="D288" s="171" t="s">
        <v>1401</v>
      </c>
      <c r="E288" s="172" t="s">
        <v>1523</v>
      </c>
      <c r="F288" s="171" t="s">
        <v>1708</v>
      </c>
      <c r="G288" s="143" t="s">
        <v>1118</v>
      </c>
      <c r="H288" s="144" t="s">
        <v>891</v>
      </c>
      <c r="I288" s="145" t="s">
        <v>191</v>
      </c>
      <c r="J288" s="34">
        <v>1</v>
      </c>
      <c r="K288" s="68">
        <v>1</v>
      </c>
      <c r="L288" s="35" t="s">
        <v>1468</v>
      </c>
      <c r="M288" s="239">
        <v>337.05</v>
      </c>
      <c r="N288" s="231">
        <f t="shared" si="17"/>
        <v>404.46</v>
      </c>
      <c r="O288" s="231">
        <f t="shared" si="21"/>
        <v>404.46</v>
      </c>
      <c r="P288" s="767">
        <f t="shared" si="19"/>
        <v>1011.15</v>
      </c>
      <c r="Q288" s="137"/>
      <c r="R288" s="154">
        <f t="shared" si="20"/>
        <v>0</v>
      </c>
      <c r="S288" s="31"/>
      <c r="T288" s="31"/>
      <c r="U288" s="39">
        <v>120</v>
      </c>
      <c r="V288" s="39">
        <v>60</v>
      </c>
      <c r="W288" s="55">
        <v>1800</v>
      </c>
      <c r="X288" s="856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</row>
    <row r="289" spans="1:85" s="16" customFormat="1" ht="42.75" customHeight="1">
      <c r="A289" s="709" t="s">
        <v>233</v>
      </c>
      <c r="B289" s="155" t="s">
        <v>128</v>
      </c>
      <c r="C289" s="171" t="s">
        <v>1425</v>
      </c>
      <c r="D289" s="171" t="s">
        <v>1401</v>
      </c>
      <c r="E289" s="172" t="s">
        <v>1523</v>
      </c>
      <c r="F289" s="171" t="s">
        <v>1708</v>
      </c>
      <c r="G289" s="143" t="s">
        <v>1118</v>
      </c>
      <c r="H289" s="144" t="s">
        <v>891</v>
      </c>
      <c r="I289" s="145" t="s">
        <v>191</v>
      </c>
      <c r="J289" s="34">
        <v>1</v>
      </c>
      <c r="K289" s="68">
        <v>1</v>
      </c>
      <c r="L289" s="35" t="s">
        <v>1468</v>
      </c>
      <c r="M289" s="239" t="s">
        <v>2124</v>
      </c>
      <c r="N289" s="239" t="s">
        <v>2124</v>
      </c>
      <c r="O289" s="239" t="s">
        <v>2124</v>
      </c>
      <c r="P289" s="767" t="s">
        <v>2124</v>
      </c>
      <c r="Q289" s="137"/>
      <c r="R289" s="154" t="e">
        <f t="shared" si="20"/>
        <v>#VALUE!</v>
      </c>
      <c r="S289" s="31"/>
      <c r="T289" s="31"/>
      <c r="U289" s="39">
        <v>60</v>
      </c>
      <c r="V289" s="39">
        <v>45.6</v>
      </c>
      <c r="W289" s="55">
        <v>900</v>
      </c>
      <c r="X289" s="856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</row>
    <row r="290" spans="1:85" s="15" customFormat="1" ht="45" customHeight="1">
      <c r="A290" s="709" t="s">
        <v>1037</v>
      </c>
      <c r="B290" s="155" t="s">
        <v>129</v>
      </c>
      <c r="C290" s="171" t="s">
        <v>1425</v>
      </c>
      <c r="D290" s="171" t="s">
        <v>1401</v>
      </c>
      <c r="E290" s="172" t="s">
        <v>1523</v>
      </c>
      <c r="F290" s="171" t="s">
        <v>1708</v>
      </c>
      <c r="G290" s="143" t="s">
        <v>1118</v>
      </c>
      <c r="H290" s="144" t="s">
        <v>891</v>
      </c>
      <c r="I290" s="145" t="s">
        <v>191</v>
      </c>
      <c r="J290" s="34">
        <v>1</v>
      </c>
      <c r="K290" s="68">
        <v>1</v>
      </c>
      <c r="L290" s="35" t="s">
        <v>1468</v>
      </c>
      <c r="M290" s="239">
        <v>438.16500000000002</v>
      </c>
      <c r="N290" s="231">
        <f t="shared" si="17"/>
        <v>525.798</v>
      </c>
      <c r="O290" s="231">
        <f t="shared" si="21"/>
        <v>525.798</v>
      </c>
      <c r="P290" s="767">
        <f t="shared" si="19"/>
        <v>1314.4949999999999</v>
      </c>
      <c r="Q290" s="137"/>
      <c r="R290" s="154">
        <f t="shared" si="20"/>
        <v>0</v>
      </c>
      <c r="S290" s="31"/>
      <c r="T290" s="31"/>
      <c r="U290" s="39">
        <v>60</v>
      </c>
      <c r="V290" s="39">
        <v>54</v>
      </c>
      <c r="W290" s="55">
        <v>900</v>
      </c>
      <c r="X290" s="856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</row>
    <row r="291" spans="1:85" s="15" customFormat="1" ht="46.5" customHeight="1">
      <c r="A291" s="709" t="s">
        <v>234</v>
      </c>
      <c r="B291" s="155" t="s">
        <v>130</v>
      </c>
      <c r="C291" s="171" t="s">
        <v>1425</v>
      </c>
      <c r="D291" s="171" t="s">
        <v>1401</v>
      </c>
      <c r="E291" s="172" t="s">
        <v>1523</v>
      </c>
      <c r="F291" s="171" t="s">
        <v>1708</v>
      </c>
      <c r="G291" s="143" t="s">
        <v>1118</v>
      </c>
      <c r="H291" s="144" t="s">
        <v>891</v>
      </c>
      <c r="I291" s="145" t="s">
        <v>191</v>
      </c>
      <c r="J291" s="34">
        <v>1</v>
      </c>
      <c r="K291" s="68">
        <v>1</v>
      </c>
      <c r="L291" s="35" t="s">
        <v>1468</v>
      </c>
      <c r="M291" s="239" t="s">
        <v>2124</v>
      </c>
      <c r="N291" s="239" t="s">
        <v>2124</v>
      </c>
      <c r="O291" s="239" t="s">
        <v>2124</v>
      </c>
      <c r="P291" s="767" t="s">
        <v>2124</v>
      </c>
      <c r="Q291" s="137"/>
      <c r="R291" s="154" t="e">
        <f t="shared" si="20"/>
        <v>#VALUE!</v>
      </c>
      <c r="S291" s="31"/>
      <c r="T291" s="31"/>
      <c r="U291" s="39">
        <v>60</v>
      </c>
      <c r="V291" s="39">
        <v>66</v>
      </c>
      <c r="W291" s="55">
        <v>900</v>
      </c>
      <c r="X291" s="856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</row>
    <row r="292" spans="1:85" s="14" customFormat="1" ht="46.5" customHeight="1">
      <c r="A292" s="709" t="s">
        <v>484</v>
      </c>
      <c r="B292" s="155" t="s">
        <v>131</v>
      </c>
      <c r="C292" s="171" t="s">
        <v>1425</v>
      </c>
      <c r="D292" s="171" t="s">
        <v>1401</v>
      </c>
      <c r="E292" s="172" t="s">
        <v>1523</v>
      </c>
      <c r="F292" s="171" t="s">
        <v>1708</v>
      </c>
      <c r="G292" s="143" t="s">
        <v>1118</v>
      </c>
      <c r="H292" s="144" t="s">
        <v>891</v>
      </c>
      <c r="I292" s="145" t="s">
        <v>191</v>
      </c>
      <c r="J292" s="34">
        <v>1</v>
      </c>
      <c r="K292" s="68">
        <v>1</v>
      </c>
      <c r="L292" s="35" t="s">
        <v>1468</v>
      </c>
      <c r="M292" s="239" t="s">
        <v>2124</v>
      </c>
      <c r="N292" s="239" t="s">
        <v>2124</v>
      </c>
      <c r="O292" s="239" t="s">
        <v>2124</v>
      </c>
      <c r="P292" s="767" t="s">
        <v>2124</v>
      </c>
      <c r="Q292" s="137"/>
      <c r="R292" s="154" t="e">
        <f t="shared" si="20"/>
        <v>#VALUE!</v>
      </c>
      <c r="S292" s="31"/>
      <c r="T292" s="31"/>
      <c r="U292" s="39">
        <v>60</v>
      </c>
      <c r="V292" s="39">
        <v>76.8</v>
      </c>
      <c r="W292" s="55">
        <v>900</v>
      </c>
      <c r="X292" s="856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</row>
    <row r="293" spans="1:85" s="14" customFormat="1" ht="50.1" customHeight="1">
      <c r="A293" s="709" t="s">
        <v>1038</v>
      </c>
      <c r="B293" s="155" t="s">
        <v>132</v>
      </c>
      <c r="C293" s="171" t="s">
        <v>1425</v>
      </c>
      <c r="D293" s="171" t="s">
        <v>1401</v>
      </c>
      <c r="E293" s="172" t="s">
        <v>1523</v>
      </c>
      <c r="F293" s="171" t="s">
        <v>1708</v>
      </c>
      <c r="G293" s="143" t="s">
        <v>1118</v>
      </c>
      <c r="H293" s="144" t="s">
        <v>891</v>
      </c>
      <c r="I293" s="145" t="s">
        <v>191</v>
      </c>
      <c r="J293" s="34">
        <v>1</v>
      </c>
      <c r="K293" s="68">
        <v>1</v>
      </c>
      <c r="L293" s="35" t="s">
        <v>1468</v>
      </c>
      <c r="M293" s="239" t="s">
        <v>2124</v>
      </c>
      <c r="N293" s="239" t="s">
        <v>2124</v>
      </c>
      <c r="O293" s="239" t="s">
        <v>2124</v>
      </c>
      <c r="P293" s="767" t="s">
        <v>2124</v>
      </c>
      <c r="Q293" s="137"/>
      <c r="R293" s="154" t="e">
        <f t="shared" si="20"/>
        <v>#VALUE!</v>
      </c>
      <c r="S293" s="31"/>
      <c r="T293" s="31"/>
      <c r="U293" s="39">
        <v>60</v>
      </c>
      <c r="V293" s="39">
        <v>84</v>
      </c>
      <c r="W293" s="55">
        <v>900</v>
      </c>
      <c r="X293" s="856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</row>
    <row r="294" spans="1:85" s="14" customFormat="1" ht="50.1" customHeight="1">
      <c r="A294" s="709" t="s">
        <v>250</v>
      </c>
      <c r="B294" s="155" t="s">
        <v>251</v>
      </c>
      <c r="C294" s="171" t="s">
        <v>1425</v>
      </c>
      <c r="D294" s="171" t="s">
        <v>1401</v>
      </c>
      <c r="E294" s="172" t="s">
        <v>1524</v>
      </c>
      <c r="F294" s="171" t="s">
        <v>1521</v>
      </c>
      <c r="G294" s="143" t="s">
        <v>648</v>
      </c>
      <c r="H294" s="144" t="s">
        <v>206</v>
      </c>
      <c r="I294" s="145" t="s">
        <v>840</v>
      </c>
      <c r="J294" s="34">
        <v>0.01</v>
      </c>
      <c r="K294" s="68">
        <v>0.04</v>
      </c>
      <c r="L294" s="35" t="s">
        <v>1520</v>
      </c>
      <c r="M294" s="239">
        <v>977.44500000000005</v>
      </c>
      <c r="N294" s="231">
        <f t="shared" si="17"/>
        <v>1172.934</v>
      </c>
      <c r="O294" s="231">
        <f t="shared" si="21"/>
        <v>11.729340000000001</v>
      </c>
      <c r="P294" s="767">
        <f t="shared" si="19"/>
        <v>117293.4</v>
      </c>
      <c r="Q294" s="137"/>
      <c r="R294" s="154">
        <f t="shared" si="20"/>
        <v>0</v>
      </c>
      <c r="S294" s="31"/>
      <c r="T294" s="31"/>
      <c r="U294" s="39">
        <v>60</v>
      </c>
      <c r="V294" s="39">
        <v>96</v>
      </c>
      <c r="W294" s="55">
        <v>900</v>
      </c>
      <c r="X294" s="849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</row>
    <row r="295" spans="1:85" s="14" customFormat="1" ht="40.35" customHeight="1">
      <c r="A295" s="709" t="s">
        <v>252</v>
      </c>
      <c r="B295" s="155" t="s">
        <v>253</v>
      </c>
      <c r="C295" s="171" t="s">
        <v>1425</v>
      </c>
      <c r="D295" s="171" t="s">
        <v>1401</v>
      </c>
      <c r="E295" s="172" t="s">
        <v>1524</v>
      </c>
      <c r="F295" s="171" t="s">
        <v>1521</v>
      </c>
      <c r="G295" s="143" t="s">
        <v>648</v>
      </c>
      <c r="H295" s="144" t="s">
        <v>206</v>
      </c>
      <c r="I295" s="145" t="s">
        <v>840</v>
      </c>
      <c r="J295" s="34">
        <v>0.01</v>
      </c>
      <c r="K295" s="68">
        <v>0.04</v>
      </c>
      <c r="L295" s="35" t="s">
        <v>1520</v>
      </c>
      <c r="M295" s="239">
        <v>1011.1500000000001</v>
      </c>
      <c r="N295" s="231">
        <f t="shared" si="17"/>
        <v>1213.3800000000001</v>
      </c>
      <c r="O295" s="231">
        <f t="shared" si="21"/>
        <v>12.133800000000001</v>
      </c>
      <c r="P295" s="767">
        <f t="shared" si="19"/>
        <v>121338.00000000001</v>
      </c>
      <c r="Q295" s="137"/>
      <c r="R295" s="154">
        <f t="shared" si="20"/>
        <v>0</v>
      </c>
      <c r="S295" s="31"/>
      <c r="T295" s="31"/>
      <c r="U295" s="39">
        <v>360000</v>
      </c>
      <c r="V295" s="39">
        <v>24</v>
      </c>
      <c r="W295" s="55">
        <v>1920</v>
      </c>
      <c r="X295" s="848" t="s">
        <v>1078</v>
      </c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</row>
    <row r="296" spans="1:85" s="14" customFormat="1" ht="40.35" customHeight="1">
      <c r="A296" s="709" t="s">
        <v>1742</v>
      </c>
      <c r="B296" s="155" t="s">
        <v>1743</v>
      </c>
      <c r="C296" s="171" t="s">
        <v>1424</v>
      </c>
      <c r="D296" s="171" t="s">
        <v>1401</v>
      </c>
      <c r="E296" s="172" t="s">
        <v>1525</v>
      </c>
      <c r="F296" s="171" t="s">
        <v>1454</v>
      </c>
      <c r="G296" s="143" t="s">
        <v>210</v>
      </c>
      <c r="H296" s="144" t="s">
        <v>891</v>
      </c>
      <c r="I296" s="145" t="s">
        <v>1035</v>
      </c>
      <c r="J296" s="34">
        <v>1</v>
      </c>
      <c r="K296" s="68">
        <v>1</v>
      </c>
      <c r="L296" s="35" t="s">
        <v>1468</v>
      </c>
      <c r="M296" s="239">
        <v>1737.68</v>
      </c>
      <c r="N296" s="231">
        <f t="shared" si="17"/>
        <v>2085.2159999999999</v>
      </c>
      <c r="O296" s="231">
        <f t="shared" si="21"/>
        <v>2085.2159999999999</v>
      </c>
      <c r="P296" s="767">
        <f t="shared" si="19"/>
        <v>8340.8639999999996</v>
      </c>
      <c r="Q296" s="137"/>
      <c r="R296" s="154">
        <f t="shared" si="20"/>
        <v>0</v>
      </c>
      <c r="S296" s="31"/>
      <c r="T296" s="31"/>
      <c r="U296" s="39">
        <v>360000</v>
      </c>
      <c r="V296" s="39">
        <v>36</v>
      </c>
      <c r="W296" s="55">
        <v>1920</v>
      </c>
      <c r="X296" s="849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</row>
    <row r="297" spans="1:85" s="38" customFormat="1" ht="50.1" customHeight="1">
      <c r="A297" s="709" t="s">
        <v>1745</v>
      </c>
      <c r="B297" s="155" t="s">
        <v>1744</v>
      </c>
      <c r="C297" s="162" t="s">
        <v>1424</v>
      </c>
      <c r="D297" s="162" t="s">
        <v>1401</v>
      </c>
      <c r="E297" s="168" t="s">
        <v>1525</v>
      </c>
      <c r="F297" s="162" t="s">
        <v>1454</v>
      </c>
      <c r="G297" s="143" t="s">
        <v>576</v>
      </c>
      <c r="H297" s="144" t="s">
        <v>891</v>
      </c>
      <c r="I297" s="145" t="s">
        <v>1035</v>
      </c>
      <c r="J297" s="47">
        <v>1</v>
      </c>
      <c r="K297" s="45">
        <v>1</v>
      </c>
      <c r="L297" s="46" t="s">
        <v>1468</v>
      </c>
      <c r="M297" s="240">
        <v>173.76800000000003</v>
      </c>
      <c r="N297" s="231">
        <f t="shared" si="17"/>
        <v>208.52160000000003</v>
      </c>
      <c r="O297" s="231">
        <f t="shared" si="21"/>
        <v>208.52160000000003</v>
      </c>
      <c r="P297" s="767">
        <f t="shared" si="19"/>
        <v>1876.6944000000003</v>
      </c>
      <c r="Q297" s="137"/>
      <c r="R297" s="154">
        <f t="shared" si="20"/>
        <v>0</v>
      </c>
      <c r="S297" s="67"/>
      <c r="T297" s="67"/>
      <c r="U297" s="41">
        <v>384</v>
      </c>
      <c r="V297" s="41">
        <v>23.04</v>
      </c>
      <c r="W297" s="55">
        <v>12672</v>
      </c>
      <c r="X297" s="122" t="s">
        <v>924</v>
      </c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</row>
    <row r="298" spans="1:85" s="14" customFormat="1" ht="50.1" customHeight="1">
      <c r="A298" s="709" t="s">
        <v>1528</v>
      </c>
      <c r="B298" s="155" t="s">
        <v>1526</v>
      </c>
      <c r="C298" s="162" t="s">
        <v>1424</v>
      </c>
      <c r="D298" s="162" t="s">
        <v>1401</v>
      </c>
      <c r="E298" s="168" t="s">
        <v>1469</v>
      </c>
      <c r="F298" s="162" t="s">
        <v>1467</v>
      </c>
      <c r="G298" s="143" t="s">
        <v>1118</v>
      </c>
      <c r="H298" s="144" t="s">
        <v>891</v>
      </c>
      <c r="I298" s="145" t="s">
        <v>840</v>
      </c>
      <c r="J298" s="47">
        <v>1</v>
      </c>
      <c r="K298" s="45">
        <v>1</v>
      </c>
      <c r="L298" s="46" t="s">
        <v>1468</v>
      </c>
      <c r="M298" s="240">
        <v>986.54000000000008</v>
      </c>
      <c r="N298" s="231">
        <f t="shared" si="17"/>
        <v>1183.848</v>
      </c>
      <c r="O298" s="231">
        <f t="shared" si="21"/>
        <v>1183.848</v>
      </c>
      <c r="P298" s="767">
        <f t="shared" si="19"/>
        <v>2959.62</v>
      </c>
      <c r="Q298" s="137"/>
      <c r="R298" s="154">
        <f t="shared" si="20"/>
        <v>0</v>
      </c>
      <c r="S298" s="67"/>
      <c r="T298" s="67"/>
      <c r="U298" s="41">
        <v>480</v>
      </c>
      <c r="V298" s="41">
        <v>64.800000000000011</v>
      </c>
      <c r="W298" s="55">
        <v>15840</v>
      </c>
      <c r="X298" s="128" t="s">
        <v>925</v>
      </c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</row>
    <row r="299" spans="1:85" ht="50.1" customHeight="1">
      <c r="A299" s="709" t="s">
        <v>1529</v>
      </c>
      <c r="B299" s="157" t="s">
        <v>1527</v>
      </c>
      <c r="C299" s="171" t="s">
        <v>1424</v>
      </c>
      <c r="D299" s="171" t="s">
        <v>1401</v>
      </c>
      <c r="E299" s="56" t="s">
        <v>1469</v>
      </c>
      <c r="F299" s="171" t="s">
        <v>1467</v>
      </c>
      <c r="G299" s="139" t="s">
        <v>1118</v>
      </c>
      <c r="H299" s="140" t="s">
        <v>891</v>
      </c>
      <c r="I299" s="141" t="s">
        <v>840</v>
      </c>
      <c r="J299" s="24">
        <v>1</v>
      </c>
      <c r="K299" s="70">
        <v>1</v>
      </c>
      <c r="L299" s="35" t="s">
        <v>1468</v>
      </c>
      <c r="M299" s="239">
        <v>1021.3150000000001</v>
      </c>
      <c r="N299" s="231">
        <f t="shared" si="17"/>
        <v>1225.578</v>
      </c>
      <c r="O299" s="231">
        <f t="shared" si="21"/>
        <v>1225.578</v>
      </c>
      <c r="P299" s="767">
        <f t="shared" si="19"/>
        <v>3063.9449999999997</v>
      </c>
      <c r="Q299" s="137"/>
      <c r="R299" s="154">
        <f t="shared" si="20"/>
        <v>0</v>
      </c>
      <c r="S299" s="31"/>
      <c r="T299" s="31"/>
      <c r="U299" s="39">
        <v>2000</v>
      </c>
      <c r="V299" s="39">
        <v>900</v>
      </c>
      <c r="W299" s="55">
        <v>30000</v>
      </c>
      <c r="X299" s="123" t="s">
        <v>1530</v>
      </c>
    </row>
    <row r="300" spans="1:85" ht="50.1" customHeight="1">
      <c r="A300" s="709" t="s">
        <v>1532</v>
      </c>
      <c r="B300" s="157" t="s">
        <v>1533</v>
      </c>
      <c r="C300" s="171" t="s">
        <v>1424</v>
      </c>
      <c r="D300" s="171" t="s">
        <v>1401</v>
      </c>
      <c r="E300" s="56" t="s">
        <v>1469</v>
      </c>
      <c r="F300" s="171" t="s">
        <v>1521</v>
      </c>
      <c r="G300" s="139" t="s">
        <v>1118</v>
      </c>
      <c r="H300" s="140" t="s">
        <v>891</v>
      </c>
      <c r="I300" s="141" t="s">
        <v>840</v>
      </c>
      <c r="J300" s="24">
        <v>1</v>
      </c>
      <c r="K300" s="70">
        <v>1</v>
      </c>
      <c r="L300" s="35" t="s">
        <v>1468</v>
      </c>
      <c r="M300" s="239">
        <v>509.2907725138711</v>
      </c>
      <c r="N300" s="231">
        <f t="shared" si="17"/>
        <v>611.1489270166453</v>
      </c>
      <c r="O300" s="231">
        <f t="shared" si="21"/>
        <v>611.1489270166453</v>
      </c>
      <c r="P300" s="767">
        <f t="shared" si="19"/>
        <v>1527.8723175416133</v>
      </c>
      <c r="Q300" s="137"/>
      <c r="R300" s="154">
        <f t="shared" si="20"/>
        <v>0</v>
      </c>
      <c r="S300" s="31"/>
      <c r="T300" s="31"/>
      <c r="U300" s="39">
        <v>2000</v>
      </c>
      <c r="V300" s="39">
        <v>760</v>
      </c>
      <c r="W300" s="55">
        <v>30000</v>
      </c>
      <c r="X300" s="86" t="s">
        <v>1531</v>
      </c>
    </row>
    <row r="301" spans="1:85" ht="50.1" customHeight="1">
      <c r="A301" s="709" t="s">
        <v>156</v>
      </c>
      <c r="B301" s="157" t="s">
        <v>1286</v>
      </c>
      <c r="C301" s="171" t="s">
        <v>1425</v>
      </c>
      <c r="D301" s="171" t="s">
        <v>1401</v>
      </c>
      <c r="E301" s="56" t="s">
        <v>1469</v>
      </c>
      <c r="F301" s="171" t="s">
        <v>1467</v>
      </c>
      <c r="G301" s="139" t="s">
        <v>1109</v>
      </c>
      <c r="H301" s="140" t="s">
        <v>891</v>
      </c>
      <c r="I301" s="141" t="s">
        <v>840</v>
      </c>
      <c r="J301" s="24">
        <v>1</v>
      </c>
      <c r="K301" s="70">
        <v>1</v>
      </c>
      <c r="L301" s="35" t="s">
        <v>1468</v>
      </c>
      <c r="M301" s="239">
        <v>112.35000000000001</v>
      </c>
      <c r="N301" s="231">
        <f t="shared" si="17"/>
        <v>134.82</v>
      </c>
      <c r="O301" s="231">
        <f t="shared" si="21"/>
        <v>134.82</v>
      </c>
      <c r="P301" s="767">
        <f t="shared" si="19"/>
        <v>269.64</v>
      </c>
      <c r="Q301" s="137"/>
      <c r="R301" s="154">
        <f t="shared" si="20"/>
        <v>0</v>
      </c>
      <c r="S301" s="31"/>
      <c r="T301" s="31"/>
      <c r="U301" s="39">
        <v>2000</v>
      </c>
      <c r="V301" s="39">
        <v>900</v>
      </c>
      <c r="W301" s="55">
        <v>30000</v>
      </c>
      <c r="X301" s="124" t="s">
        <v>2200</v>
      </c>
    </row>
    <row r="302" spans="1:85" s="14" customFormat="1" ht="40.35" customHeight="1">
      <c r="A302" s="709" t="s">
        <v>157</v>
      </c>
      <c r="B302" s="157" t="s">
        <v>1285</v>
      </c>
      <c r="C302" s="171" t="s">
        <v>1425</v>
      </c>
      <c r="D302" s="171" t="s">
        <v>1401</v>
      </c>
      <c r="E302" s="56" t="s">
        <v>1469</v>
      </c>
      <c r="F302" s="171" t="s">
        <v>1467</v>
      </c>
      <c r="G302" s="139" t="s">
        <v>1109</v>
      </c>
      <c r="H302" s="140" t="s">
        <v>891</v>
      </c>
      <c r="I302" s="141" t="s">
        <v>840</v>
      </c>
      <c r="J302" s="24">
        <v>1</v>
      </c>
      <c r="K302" s="70">
        <v>1</v>
      </c>
      <c r="L302" s="35" t="s">
        <v>1468</v>
      </c>
      <c r="M302" s="239">
        <v>117.9675</v>
      </c>
      <c r="N302" s="231">
        <f t="shared" si="17"/>
        <v>141.56100000000001</v>
      </c>
      <c r="O302" s="231">
        <f t="shared" si="21"/>
        <v>141.56100000000001</v>
      </c>
      <c r="P302" s="767">
        <f t="shared" si="19"/>
        <v>283.12200000000001</v>
      </c>
      <c r="Q302" s="137"/>
      <c r="R302" s="154">
        <f t="shared" si="20"/>
        <v>0</v>
      </c>
      <c r="S302" s="31"/>
      <c r="T302" s="31"/>
      <c r="U302" s="39">
        <v>2000</v>
      </c>
      <c r="V302" s="39">
        <v>560</v>
      </c>
      <c r="W302" s="55">
        <v>30000</v>
      </c>
      <c r="X302" s="850" t="s">
        <v>926</v>
      </c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</row>
    <row r="303" spans="1:85" s="14" customFormat="1" ht="40.35" customHeight="1">
      <c r="A303" s="709" t="s">
        <v>1119</v>
      </c>
      <c r="B303" s="157" t="s">
        <v>1013</v>
      </c>
      <c r="C303" s="171" t="s">
        <v>1425</v>
      </c>
      <c r="D303" s="171" t="s">
        <v>1401</v>
      </c>
      <c r="E303" s="56" t="s">
        <v>1535</v>
      </c>
      <c r="F303" s="171" t="s">
        <v>1536</v>
      </c>
      <c r="G303" s="139">
        <v>100</v>
      </c>
      <c r="H303" s="140" t="s">
        <v>206</v>
      </c>
      <c r="I303" s="141" t="s">
        <v>840</v>
      </c>
      <c r="J303" s="24">
        <v>3</v>
      </c>
      <c r="K303" s="70">
        <v>4</v>
      </c>
      <c r="L303" s="35" t="s">
        <v>1537</v>
      </c>
      <c r="M303" s="239">
        <v>15.729000000000003</v>
      </c>
      <c r="N303" s="231">
        <f t="shared" si="17"/>
        <v>18.874800000000004</v>
      </c>
      <c r="O303" s="231">
        <f t="shared" si="21"/>
        <v>56.624400000000009</v>
      </c>
      <c r="P303" s="767">
        <f t="shared" si="19"/>
        <v>1887.4800000000005</v>
      </c>
      <c r="Q303" s="137"/>
      <c r="R303" s="154">
        <f t="shared" si="20"/>
        <v>0</v>
      </c>
      <c r="S303" s="31"/>
      <c r="T303" s="31"/>
      <c r="U303" s="39">
        <v>2000</v>
      </c>
      <c r="V303" s="39">
        <v>560</v>
      </c>
      <c r="W303" s="55">
        <v>30000</v>
      </c>
      <c r="X303" s="845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</row>
    <row r="304" spans="1:85" s="14" customFormat="1" ht="40.35" customHeight="1">
      <c r="A304" s="709" t="s">
        <v>1120</v>
      </c>
      <c r="B304" s="155" t="s">
        <v>1015</v>
      </c>
      <c r="C304" s="171" t="s">
        <v>1425</v>
      </c>
      <c r="D304" s="171" t="s">
        <v>1401</v>
      </c>
      <c r="E304" s="172" t="s">
        <v>1535</v>
      </c>
      <c r="F304" s="171" t="s">
        <v>1536</v>
      </c>
      <c r="G304" s="143">
        <v>100</v>
      </c>
      <c r="H304" s="144" t="s">
        <v>206</v>
      </c>
      <c r="I304" s="145" t="s">
        <v>840</v>
      </c>
      <c r="J304" s="34">
        <v>3</v>
      </c>
      <c r="K304" s="68">
        <v>4</v>
      </c>
      <c r="L304" s="35" t="s">
        <v>1537</v>
      </c>
      <c r="M304" s="239">
        <v>16.290750000000003</v>
      </c>
      <c r="N304" s="231">
        <f t="shared" si="17"/>
        <v>19.548900000000003</v>
      </c>
      <c r="O304" s="231">
        <f t="shared" si="21"/>
        <v>58.64670000000001</v>
      </c>
      <c r="P304" s="767">
        <f t="shared" si="19"/>
        <v>1954.8900000000003</v>
      </c>
      <c r="Q304" s="137"/>
      <c r="R304" s="154">
        <f t="shared" si="20"/>
        <v>0</v>
      </c>
      <c r="S304" s="31"/>
      <c r="T304" s="31"/>
      <c r="U304" s="39">
        <v>360000</v>
      </c>
      <c r="V304" s="39">
        <v>48</v>
      </c>
      <c r="W304" s="55">
        <v>1920</v>
      </c>
      <c r="X304" s="61" t="s">
        <v>1014</v>
      </c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</row>
    <row r="305" spans="1:44" s="14" customFormat="1" ht="40.35" customHeight="1">
      <c r="A305" s="709" t="s">
        <v>1121</v>
      </c>
      <c r="B305" s="155" t="s">
        <v>1016</v>
      </c>
      <c r="C305" s="171" t="s">
        <v>1425</v>
      </c>
      <c r="D305" s="171" t="s">
        <v>1401</v>
      </c>
      <c r="E305" s="172" t="s">
        <v>1535</v>
      </c>
      <c r="F305" s="171" t="s">
        <v>1536</v>
      </c>
      <c r="G305" s="143">
        <v>100</v>
      </c>
      <c r="H305" s="144" t="s">
        <v>206</v>
      </c>
      <c r="I305" s="145" t="s">
        <v>840</v>
      </c>
      <c r="J305" s="34">
        <v>3</v>
      </c>
      <c r="K305" s="68">
        <v>4</v>
      </c>
      <c r="L305" s="35" t="s">
        <v>1537</v>
      </c>
      <c r="M305" s="239">
        <v>17.976000000000003</v>
      </c>
      <c r="N305" s="231">
        <f t="shared" si="17"/>
        <v>21.571200000000001</v>
      </c>
      <c r="O305" s="231">
        <f t="shared" si="21"/>
        <v>64.7136</v>
      </c>
      <c r="P305" s="767">
        <f t="shared" si="19"/>
        <v>2157.12</v>
      </c>
      <c r="Q305" s="137"/>
      <c r="R305" s="154">
        <f t="shared" si="20"/>
        <v>0</v>
      </c>
      <c r="S305" s="31"/>
      <c r="T305" s="31"/>
      <c r="U305" s="39">
        <v>360000</v>
      </c>
      <c r="V305" s="39">
        <v>51.9</v>
      </c>
      <c r="W305" s="55">
        <v>1920</v>
      </c>
      <c r="X305" s="853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</row>
    <row r="306" spans="1:44" s="15" customFormat="1" ht="40.35" customHeight="1">
      <c r="A306" s="709" t="s">
        <v>1012</v>
      </c>
      <c r="B306" s="155" t="s">
        <v>1204</v>
      </c>
      <c r="C306" s="171" t="s">
        <v>1425</v>
      </c>
      <c r="D306" s="171" t="s">
        <v>1401</v>
      </c>
      <c r="E306" s="172" t="s">
        <v>1535</v>
      </c>
      <c r="F306" s="171" t="s">
        <v>1536</v>
      </c>
      <c r="G306" s="143" t="s">
        <v>648</v>
      </c>
      <c r="H306" s="144" t="s">
        <v>206</v>
      </c>
      <c r="I306" s="145" t="s">
        <v>840</v>
      </c>
      <c r="J306" s="34">
        <v>3</v>
      </c>
      <c r="K306" s="68">
        <v>4</v>
      </c>
      <c r="L306" s="35" t="s">
        <v>1537</v>
      </c>
      <c r="M306" s="239">
        <v>14.605500000000001</v>
      </c>
      <c r="N306" s="231">
        <f t="shared" si="17"/>
        <v>17.526600000000002</v>
      </c>
      <c r="O306" s="231">
        <f t="shared" si="21"/>
        <v>52.579800000000006</v>
      </c>
      <c r="P306" s="767">
        <f t="shared" si="19"/>
        <v>1752.6600000000003</v>
      </c>
      <c r="Q306" s="137"/>
      <c r="R306" s="154">
        <f t="shared" si="20"/>
        <v>0</v>
      </c>
      <c r="S306" s="31"/>
      <c r="T306" s="31"/>
      <c r="U306" s="39">
        <v>360000</v>
      </c>
      <c r="V306" s="39">
        <v>54</v>
      </c>
      <c r="W306" s="55">
        <v>1920</v>
      </c>
      <c r="X306" s="8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</row>
    <row r="307" spans="1:44" s="15" customFormat="1" ht="40.35" customHeight="1">
      <c r="A307" s="709" t="s">
        <v>1195</v>
      </c>
      <c r="B307" s="155" t="s">
        <v>2139</v>
      </c>
      <c r="C307" s="171" t="s">
        <v>1425</v>
      </c>
      <c r="D307" s="171" t="s">
        <v>1401</v>
      </c>
      <c r="E307" s="172" t="s">
        <v>1535</v>
      </c>
      <c r="F307" s="171" t="s">
        <v>1536</v>
      </c>
      <c r="G307" s="143" t="s">
        <v>648</v>
      </c>
      <c r="H307" s="144" t="s">
        <v>206</v>
      </c>
      <c r="I307" s="145" t="s">
        <v>840</v>
      </c>
      <c r="J307" s="34">
        <v>5</v>
      </c>
      <c r="K307" s="68">
        <v>15</v>
      </c>
      <c r="L307" s="35" t="s">
        <v>1538</v>
      </c>
      <c r="M307" s="239">
        <v>16.852500000000003</v>
      </c>
      <c r="N307" s="231">
        <f t="shared" si="17"/>
        <v>20.223000000000003</v>
      </c>
      <c r="O307" s="231">
        <f t="shared" si="21"/>
        <v>101.11500000000001</v>
      </c>
      <c r="P307" s="767">
        <f t="shared" si="19"/>
        <v>2022.3000000000002</v>
      </c>
      <c r="Q307" s="137"/>
      <c r="R307" s="154">
        <f t="shared" si="20"/>
        <v>0</v>
      </c>
      <c r="S307" s="31"/>
      <c r="T307" s="31"/>
      <c r="U307" s="39">
        <v>360000</v>
      </c>
      <c r="V307" s="39">
        <v>48</v>
      </c>
      <c r="W307" s="55">
        <v>1920</v>
      </c>
      <c r="X307" s="83" t="s">
        <v>1075</v>
      </c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</row>
    <row r="308" spans="1:44" s="15" customFormat="1" ht="54.75" customHeight="1">
      <c r="A308" s="709" t="s">
        <v>1196</v>
      </c>
      <c r="B308" s="170" t="s">
        <v>2140</v>
      </c>
      <c r="C308" s="171" t="s">
        <v>1425</v>
      </c>
      <c r="D308" s="171" t="s">
        <v>1401</v>
      </c>
      <c r="E308" s="172" t="s">
        <v>1535</v>
      </c>
      <c r="F308" s="171" t="s">
        <v>1536</v>
      </c>
      <c r="G308" s="143" t="s">
        <v>648</v>
      </c>
      <c r="H308" s="144" t="s">
        <v>206</v>
      </c>
      <c r="I308" s="145" t="s">
        <v>840</v>
      </c>
      <c r="J308" s="34">
        <v>5</v>
      </c>
      <c r="K308" s="68">
        <v>15</v>
      </c>
      <c r="L308" s="46" t="s">
        <v>1538</v>
      </c>
      <c r="M308" s="239">
        <v>17.414250000000003</v>
      </c>
      <c r="N308" s="231">
        <f t="shared" si="17"/>
        <v>20.897100000000002</v>
      </c>
      <c r="O308" s="231">
        <f t="shared" si="21"/>
        <v>104.4855</v>
      </c>
      <c r="P308" s="767">
        <f t="shared" si="19"/>
        <v>2089.71</v>
      </c>
      <c r="Q308" s="137"/>
      <c r="R308" s="154">
        <f t="shared" si="20"/>
        <v>0</v>
      </c>
      <c r="S308" s="31"/>
      <c r="T308" s="31"/>
      <c r="U308" s="39">
        <v>76800</v>
      </c>
      <c r="V308" s="39">
        <v>121.6</v>
      </c>
      <c r="W308" s="55">
        <v>528</v>
      </c>
      <c r="X308" s="128" t="s">
        <v>1259</v>
      </c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</row>
    <row r="309" spans="1:44" s="15" customFormat="1" ht="40.35" customHeight="1">
      <c r="A309" s="709" t="s">
        <v>1197</v>
      </c>
      <c r="B309" s="170" t="s">
        <v>2141</v>
      </c>
      <c r="C309" s="171" t="s">
        <v>1425</v>
      </c>
      <c r="D309" s="171" t="s">
        <v>1401</v>
      </c>
      <c r="E309" s="172" t="s">
        <v>1535</v>
      </c>
      <c r="F309" s="171" t="s">
        <v>1536</v>
      </c>
      <c r="G309" s="143" t="s">
        <v>648</v>
      </c>
      <c r="H309" s="144" t="s">
        <v>206</v>
      </c>
      <c r="I309" s="145" t="s">
        <v>840</v>
      </c>
      <c r="J309" s="34">
        <v>5</v>
      </c>
      <c r="K309" s="68">
        <v>15</v>
      </c>
      <c r="L309" s="46" t="s">
        <v>1538</v>
      </c>
      <c r="M309" s="239">
        <v>19.099500000000003</v>
      </c>
      <c r="N309" s="231">
        <f t="shared" si="17"/>
        <v>22.919400000000003</v>
      </c>
      <c r="O309" s="231">
        <f t="shared" si="21"/>
        <v>114.59700000000001</v>
      </c>
      <c r="P309" s="767">
        <f t="shared" si="19"/>
        <v>2291.9400000000005</v>
      </c>
      <c r="Q309" s="137"/>
      <c r="R309" s="154">
        <f t="shared" si="20"/>
        <v>0</v>
      </c>
      <c r="S309" s="31"/>
      <c r="T309" s="31"/>
      <c r="U309" s="39">
        <v>64000</v>
      </c>
      <c r="V309" s="39">
        <v>110.4</v>
      </c>
      <c r="W309" s="55">
        <v>528</v>
      </c>
      <c r="X309" s="128" t="s">
        <v>2201</v>
      </c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</row>
    <row r="310" spans="1:44" s="15" customFormat="1" ht="40.35" customHeight="1">
      <c r="A310" s="709" t="s">
        <v>1198</v>
      </c>
      <c r="B310" s="170" t="s">
        <v>2142</v>
      </c>
      <c r="C310" s="171" t="s">
        <v>1425</v>
      </c>
      <c r="D310" s="171" t="s">
        <v>1401</v>
      </c>
      <c r="E310" s="172" t="s">
        <v>1535</v>
      </c>
      <c r="F310" s="171" t="s">
        <v>1536</v>
      </c>
      <c r="G310" s="143" t="s">
        <v>648</v>
      </c>
      <c r="H310" s="144" t="s">
        <v>206</v>
      </c>
      <c r="I310" s="145" t="s">
        <v>840</v>
      </c>
      <c r="J310" s="34">
        <v>5</v>
      </c>
      <c r="K310" s="68">
        <v>15</v>
      </c>
      <c r="L310" s="46" t="s">
        <v>1538</v>
      </c>
      <c r="M310" s="239">
        <v>21.346499999999999</v>
      </c>
      <c r="N310" s="231">
        <f t="shared" si="17"/>
        <v>25.615799999999997</v>
      </c>
      <c r="O310" s="231">
        <f t="shared" si="21"/>
        <v>128.07899999999998</v>
      </c>
      <c r="P310" s="767">
        <f t="shared" si="19"/>
        <v>2561.5799999999995</v>
      </c>
      <c r="Q310" s="137"/>
      <c r="R310" s="154">
        <f t="shared" si="20"/>
        <v>0</v>
      </c>
      <c r="S310" s="31"/>
      <c r="T310" s="31"/>
      <c r="U310" s="39">
        <v>51200</v>
      </c>
      <c r="V310" s="39">
        <v>102.4</v>
      </c>
      <c r="W310" s="55">
        <v>528</v>
      </c>
      <c r="X310" s="128" t="s">
        <v>2202</v>
      </c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</row>
    <row r="311" spans="1:44" s="14" customFormat="1" ht="40.35" customHeight="1">
      <c r="A311" s="709" t="s">
        <v>1199</v>
      </c>
      <c r="B311" s="170" t="s">
        <v>2143</v>
      </c>
      <c r="C311" s="171" t="s">
        <v>1425</v>
      </c>
      <c r="D311" s="171" t="s">
        <v>1401</v>
      </c>
      <c r="E311" s="172" t="s">
        <v>1535</v>
      </c>
      <c r="F311" s="171" t="s">
        <v>1536</v>
      </c>
      <c r="G311" s="143" t="s">
        <v>648</v>
      </c>
      <c r="H311" s="144" t="s">
        <v>206</v>
      </c>
      <c r="I311" s="145" t="s">
        <v>840</v>
      </c>
      <c r="J311" s="34">
        <v>5</v>
      </c>
      <c r="K311" s="68">
        <v>15</v>
      </c>
      <c r="L311" s="46" t="s">
        <v>1538</v>
      </c>
      <c r="M311" s="239">
        <v>22.470000000000002</v>
      </c>
      <c r="N311" s="231">
        <f t="shared" si="17"/>
        <v>26.964000000000002</v>
      </c>
      <c r="O311" s="231">
        <f t="shared" si="21"/>
        <v>134.82000000000002</v>
      </c>
      <c r="P311" s="767">
        <f t="shared" si="19"/>
        <v>2696.4</v>
      </c>
      <c r="Q311" s="137"/>
      <c r="R311" s="154">
        <f t="shared" si="20"/>
        <v>0</v>
      </c>
      <c r="S311" s="31"/>
      <c r="T311" s="31"/>
      <c r="U311" s="39">
        <v>51200</v>
      </c>
      <c r="V311" s="39">
        <v>112</v>
      </c>
      <c r="W311" s="55">
        <v>528</v>
      </c>
      <c r="X311" s="128" t="s">
        <v>2203</v>
      </c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</row>
    <row r="312" spans="1:44" s="15" customFormat="1" ht="40.35" customHeight="1">
      <c r="A312" s="709" t="s">
        <v>1200</v>
      </c>
      <c r="B312" s="170" t="s">
        <v>2144</v>
      </c>
      <c r="C312" s="171" t="s">
        <v>1425</v>
      </c>
      <c r="D312" s="171" t="s">
        <v>1401</v>
      </c>
      <c r="E312" s="172" t="s">
        <v>1535</v>
      </c>
      <c r="F312" s="171" t="s">
        <v>1536</v>
      </c>
      <c r="G312" s="143" t="s">
        <v>648</v>
      </c>
      <c r="H312" s="144" t="s">
        <v>206</v>
      </c>
      <c r="I312" s="145" t="s">
        <v>840</v>
      </c>
      <c r="J312" s="34">
        <v>5</v>
      </c>
      <c r="K312" s="68">
        <v>15</v>
      </c>
      <c r="L312" s="46" t="s">
        <v>1538</v>
      </c>
      <c r="M312" s="239">
        <v>29.211000000000002</v>
      </c>
      <c r="N312" s="231">
        <f t="shared" si="17"/>
        <v>35.053200000000004</v>
      </c>
      <c r="O312" s="231">
        <f t="shared" si="21"/>
        <v>175.26600000000002</v>
      </c>
      <c r="P312" s="767">
        <f t="shared" si="19"/>
        <v>3505.3200000000006</v>
      </c>
      <c r="Q312" s="137"/>
      <c r="R312" s="154">
        <f t="shared" si="20"/>
        <v>0</v>
      </c>
      <c r="S312" s="31"/>
      <c r="T312" s="31"/>
      <c r="U312" s="39">
        <v>38400</v>
      </c>
      <c r="V312" s="39">
        <v>91.2</v>
      </c>
      <c r="W312" s="55">
        <v>528</v>
      </c>
      <c r="X312" s="173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</row>
    <row r="313" spans="1:44" s="15" customFormat="1" ht="40.35" customHeight="1">
      <c r="A313" s="709" t="s">
        <v>1201</v>
      </c>
      <c r="B313" s="170" t="s">
        <v>2145</v>
      </c>
      <c r="C313" s="171" t="s">
        <v>1425</v>
      </c>
      <c r="D313" s="171" t="s">
        <v>1401</v>
      </c>
      <c r="E313" s="172" t="s">
        <v>1535</v>
      </c>
      <c r="F313" s="171" t="s">
        <v>1536</v>
      </c>
      <c r="G313" s="143" t="s">
        <v>648</v>
      </c>
      <c r="H313" s="144" t="s">
        <v>206</v>
      </c>
      <c r="I313" s="145" t="s">
        <v>840</v>
      </c>
      <c r="J313" s="34">
        <v>5</v>
      </c>
      <c r="K313" s="68">
        <v>15</v>
      </c>
      <c r="L313" s="46" t="s">
        <v>1538</v>
      </c>
      <c r="M313" s="239">
        <v>32.581500000000005</v>
      </c>
      <c r="N313" s="231">
        <f t="shared" si="17"/>
        <v>39.097800000000007</v>
      </c>
      <c r="O313" s="231">
        <f t="shared" si="21"/>
        <v>195.48900000000003</v>
      </c>
      <c r="P313" s="767">
        <f t="shared" si="19"/>
        <v>3909.7800000000007</v>
      </c>
      <c r="Q313" s="137"/>
      <c r="R313" s="154">
        <f t="shared" si="20"/>
        <v>0</v>
      </c>
      <c r="S313" s="31"/>
      <c r="T313" s="31"/>
      <c r="U313" s="39">
        <v>38400</v>
      </c>
      <c r="V313" s="39">
        <v>96</v>
      </c>
      <c r="W313" s="55">
        <v>528</v>
      </c>
      <c r="X313" s="173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</row>
    <row r="314" spans="1:44" s="15" customFormat="1" ht="40.35" customHeight="1">
      <c r="A314" s="709" t="s">
        <v>1202</v>
      </c>
      <c r="B314" s="170" t="s">
        <v>2146</v>
      </c>
      <c r="C314" s="171" t="s">
        <v>1425</v>
      </c>
      <c r="D314" s="171" t="s">
        <v>1401</v>
      </c>
      <c r="E314" s="172" t="s">
        <v>1535</v>
      </c>
      <c r="F314" s="171" t="s">
        <v>1536</v>
      </c>
      <c r="G314" s="143" t="s">
        <v>648</v>
      </c>
      <c r="H314" s="144" t="s">
        <v>206</v>
      </c>
      <c r="I314" s="145" t="s">
        <v>840</v>
      </c>
      <c r="J314" s="34">
        <v>5</v>
      </c>
      <c r="K314" s="68">
        <v>15</v>
      </c>
      <c r="L314" s="46" t="s">
        <v>1538</v>
      </c>
      <c r="M314" s="239">
        <v>40.446000000000005</v>
      </c>
      <c r="N314" s="231">
        <f t="shared" si="17"/>
        <v>48.535200000000003</v>
      </c>
      <c r="O314" s="231">
        <f t="shared" si="21"/>
        <v>242.67600000000002</v>
      </c>
      <c r="P314" s="767">
        <f t="shared" si="19"/>
        <v>4853.5200000000004</v>
      </c>
      <c r="Q314" s="137"/>
      <c r="R314" s="154">
        <f t="shared" si="20"/>
        <v>0</v>
      </c>
      <c r="S314" s="31"/>
      <c r="T314" s="31"/>
      <c r="U314" s="39">
        <v>38400</v>
      </c>
      <c r="V314" s="39">
        <v>105.6</v>
      </c>
      <c r="W314" s="55">
        <v>528</v>
      </c>
      <c r="X314" s="173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</row>
    <row r="315" spans="1:44" s="15" customFormat="1" ht="40.35" customHeight="1">
      <c r="A315" s="709" t="s">
        <v>1203</v>
      </c>
      <c r="B315" s="170" t="s">
        <v>2147</v>
      </c>
      <c r="C315" s="171" t="s">
        <v>1425</v>
      </c>
      <c r="D315" s="171" t="s">
        <v>1401</v>
      </c>
      <c r="E315" s="172" t="s">
        <v>1535</v>
      </c>
      <c r="F315" s="171" t="s">
        <v>1536</v>
      </c>
      <c r="G315" s="143" t="s">
        <v>648</v>
      </c>
      <c r="H315" s="144" t="s">
        <v>206</v>
      </c>
      <c r="I315" s="145" t="s">
        <v>840</v>
      </c>
      <c r="J315" s="34">
        <v>5</v>
      </c>
      <c r="K315" s="68">
        <v>15</v>
      </c>
      <c r="L315" s="46" t="s">
        <v>1538</v>
      </c>
      <c r="M315" s="239">
        <v>44.940000000000005</v>
      </c>
      <c r="N315" s="231">
        <f t="shared" si="17"/>
        <v>53.928000000000004</v>
      </c>
      <c r="O315" s="231">
        <f t="shared" si="21"/>
        <v>269.64000000000004</v>
      </c>
      <c r="P315" s="767">
        <f t="shared" si="19"/>
        <v>5392.8</v>
      </c>
      <c r="Q315" s="137"/>
      <c r="R315" s="154">
        <f t="shared" si="20"/>
        <v>0</v>
      </c>
      <c r="S315" s="31"/>
      <c r="T315" s="31"/>
      <c r="U315" s="39">
        <v>25600</v>
      </c>
      <c r="V315" s="39">
        <v>72</v>
      </c>
      <c r="W315" s="55">
        <v>528</v>
      </c>
      <c r="X315" s="173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</row>
    <row r="316" spans="1:44" s="15" customFormat="1" ht="40.35" customHeight="1">
      <c r="A316" s="709" t="s">
        <v>1122</v>
      </c>
      <c r="B316" s="170" t="s">
        <v>1123</v>
      </c>
      <c r="C316" s="171" t="s">
        <v>1425</v>
      </c>
      <c r="D316" s="171" t="s">
        <v>1401</v>
      </c>
      <c r="E316" s="172" t="s">
        <v>1535</v>
      </c>
      <c r="F316" s="171" t="s">
        <v>1536</v>
      </c>
      <c r="G316" s="143">
        <v>100</v>
      </c>
      <c r="H316" s="144" t="s">
        <v>206</v>
      </c>
      <c r="I316" s="145" t="s">
        <v>840</v>
      </c>
      <c r="J316" s="34">
        <v>5</v>
      </c>
      <c r="K316" s="68">
        <v>15</v>
      </c>
      <c r="L316" s="46" t="s">
        <v>1538</v>
      </c>
      <c r="M316" s="239">
        <v>41.569500000000005</v>
      </c>
      <c r="N316" s="231">
        <f t="shared" si="17"/>
        <v>49.883400000000002</v>
      </c>
      <c r="O316" s="231">
        <f t="shared" si="21"/>
        <v>249.417</v>
      </c>
      <c r="P316" s="767">
        <f t="shared" si="19"/>
        <v>4988.34</v>
      </c>
      <c r="Q316" s="137"/>
      <c r="R316" s="154">
        <f t="shared" si="20"/>
        <v>0</v>
      </c>
      <c r="S316" s="31"/>
      <c r="T316" s="31"/>
      <c r="U316" s="39">
        <v>25600</v>
      </c>
      <c r="V316" s="39">
        <v>72</v>
      </c>
      <c r="W316" s="55">
        <v>528</v>
      </c>
      <c r="X316" s="174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</row>
    <row r="317" spans="1:44" s="14" customFormat="1" ht="66.75" customHeight="1">
      <c r="A317" s="709" t="s">
        <v>1124</v>
      </c>
      <c r="B317" s="155" t="s">
        <v>1125</v>
      </c>
      <c r="C317" s="171" t="s">
        <v>1425</v>
      </c>
      <c r="D317" s="171" t="s">
        <v>1401</v>
      </c>
      <c r="E317" s="172" t="s">
        <v>1535</v>
      </c>
      <c r="F317" s="171" t="s">
        <v>1536</v>
      </c>
      <c r="G317" s="143">
        <v>100</v>
      </c>
      <c r="H317" s="144" t="s">
        <v>206</v>
      </c>
      <c r="I317" s="145" t="s">
        <v>840</v>
      </c>
      <c r="J317" s="34">
        <v>5</v>
      </c>
      <c r="K317" s="68">
        <v>15</v>
      </c>
      <c r="L317" s="46" t="s">
        <v>1538</v>
      </c>
      <c r="M317" s="239">
        <v>47.187000000000005</v>
      </c>
      <c r="N317" s="231">
        <f t="shared" si="17"/>
        <v>56.624400000000001</v>
      </c>
      <c r="O317" s="231">
        <f t="shared" si="21"/>
        <v>283.12200000000001</v>
      </c>
      <c r="P317" s="767">
        <f t="shared" si="19"/>
        <v>5662.4400000000005</v>
      </c>
      <c r="Q317" s="137"/>
      <c r="R317" s="154">
        <f t="shared" si="20"/>
        <v>0</v>
      </c>
      <c r="S317" s="31"/>
      <c r="T317" s="31"/>
      <c r="U317" s="39">
        <v>25600</v>
      </c>
      <c r="V317" s="39">
        <v>86.4</v>
      </c>
      <c r="W317" s="55">
        <v>528</v>
      </c>
      <c r="X317" s="121" t="s">
        <v>1539</v>
      </c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</row>
    <row r="318" spans="1:44" s="14" customFormat="1" ht="40.35" customHeight="1">
      <c r="A318" s="709" t="s">
        <v>1126</v>
      </c>
      <c r="B318" s="155" t="s">
        <v>1127</v>
      </c>
      <c r="C318" s="171" t="s">
        <v>1425</v>
      </c>
      <c r="D318" s="171" t="s">
        <v>1401</v>
      </c>
      <c r="E318" s="172" t="s">
        <v>1535</v>
      </c>
      <c r="F318" s="171" t="s">
        <v>1536</v>
      </c>
      <c r="G318" s="143">
        <v>100</v>
      </c>
      <c r="H318" s="144" t="s">
        <v>206</v>
      </c>
      <c r="I318" s="145" t="s">
        <v>840</v>
      </c>
      <c r="J318" s="34">
        <v>5</v>
      </c>
      <c r="K318" s="68">
        <v>15</v>
      </c>
      <c r="L318" s="46" t="s">
        <v>1538</v>
      </c>
      <c r="M318" s="239">
        <v>53.928000000000011</v>
      </c>
      <c r="N318" s="231">
        <f t="shared" si="17"/>
        <v>64.713600000000014</v>
      </c>
      <c r="O318" s="231">
        <f t="shared" si="21"/>
        <v>323.5680000000001</v>
      </c>
      <c r="P318" s="767">
        <f t="shared" si="19"/>
        <v>6471.3600000000015</v>
      </c>
      <c r="Q318" s="137"/>
      <c r="R318" s="154">
        <f t="shared" si="20"/>
        <v>0</v>
      </c>
      <c r="S318" s="31"/>
      <c r="T318" s="31"/>
      <c r="U318" s="39">
        <v>25600</v>
      </c>
      <c r="V318" s="39">
        <v>89.6</v>
      </c>
      <c r="W318" s="55">
        <v>528</v>
      </c>
      <c r="X318" s="61" t="s">
        <v>1017</v>
      </c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</row>
    <row r="319" spans="1:44" s="14" customFormat="1" ht="60" customHeight="1">
      <c r="A319" s="709" t="s">
        <v>1128</v>
      </c>
      <c r="B319" s="155" t="s">
        <v>1129</v>
      </c>
      <c r="C319" s="171" t="s">
        <v>1425</v>
      </c>
      <c r="D319" s="171" t="s">
        <v>1401</v>
      </c>
      <c r="E319" s="172" t="s">
        <v>1535</v>
      </c>
      <c r="F319" s="171" t="s">
        <v>1536</v>
      </c>
      <c r="G319" s="143">
        <v>100</v>
      </c>
      <c r="H319" s="144" t="s">
        <v>206</v>
      </c>
      <c r="I319" s="145" t="s">
        <v>840</v>
      </c>
      <c r="J319" s="34">
        <v>5</v>
      </c>
      <c r="K319" s="68">
        <v>15</v>
      </c>
      <c r="L319" s="46" t="s">
        <v>1538</v>
      </c>
      <c r="M319" s="239">
        <v>58.422000000000004</v>
      </c>
      <c r="N319" s="231">
        <f t="shared" si="17"/>
        <v>70.106400000000008</v>
      </c>
      <c r="O319" s="231">
        <f t="shared" si="21"/>
        <v>350.53200000000004</v>
      </c>
      <c r="P319" s="767">
        <f t="shared" si="19"/>
        <v>7010.6400000000012</v>
      </c>
      <c r="Q319" s="137"/>
      <c r="R319" s="154">
        <f t="shared" si="20"/>
        <v>0</v>
      </c>
      <c r="S319" s="31"/>
      <c r="T319" s="31"/>
      <c r="U319" s="39">
        <v>25600</v>
      </c>
      <c r="V319" s="39">
        <v>92.8</v>
      </c>
      <c r="W319" s="55">
        <v>528</v>
      </c>
      <c r="X319" s="61" t="s">
        <v>1018</v>
      </c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</row>
    <row r="320" spans="1:44" s="14" customFormat="1" ht="60" customHeight="1">
      <c r="A320" s="709" t="s">
        <v>1130</v>
      </c>
      <c r="B320" s="155" t="s">
        <v>1131</v>
      </c>
      <c r="C320" s="171" t="s">
        <v>1425</v>
      </c>
      <c r="D320" s="171" t="s">
        <v>1401</v>
      </c>
      <c r="E320" s="172" t="s">
        <v>1535</v>
      </c>
      <c r="F320" s="171" t="s">
        <v>1536</v>
      </c>
      <c r="G320" s="143">
        <v>100</v>
      </c>
      <c r="H320" s="144" t="s">
        <v>206</v>
      </c>
      <c r="I320" s="145" t="s">
        <v>840</v>
      </c>
      <c r="J320" s="34">
        <v>5</v>
      </c>
      <c r="K320" s="68">
        <v>15</v>
      </c>
      <c r="L320" s="46" t="s">
        <v>1538</v>
      </c>
      <c r="M320" s="239">
        <v>74.150999999999996</v>
      </c>
      <c r="N320" s="231">
        <f t="shared" si="17"/>
        <v>88.981199999999987</v>
      </c>
      <c r="O320" s="231">
        <f t="shared" si="21"/>
        <v>444.90599999999995</v>
      </c>
      <c r="P320" s="767">
        <f t="shared" si="19"/>
        <v>8898.119999999999</v>
      </c>
      <c r="Q320" s="137"/>
      <c r="R320" s="154">
        <f t="shared" si="20"/>
        <v>0</v>
      </c>
      <c r="S320" s="31"/>
      <c r="T320" s="31"/>
      <c r="U320" s="39">
        <v>25600</v>
      </c>
      <c r="V320" s="39">
        <v>94.4</v>
      </c>
      <c r="W320" s="55">
        <v>528</v>
      </c>
      <c r="X320" s="61" t="s">
        <v>124</v>
      </c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</row>
    <row r="321" spans="1:44" s="14" customFormat="1" ht="60" customHeight="1">
      <c r="A321" s="709" t="s">
        <v>1132</v>
      </c>
      <c r="B321" s="155" t="s">
        <v>1133</v>
      </c>
      <c r="C321" s="171" t="s">
        <v>1425</v>
      </c>
      <c r="D321" s="171" t="s">
        <v>1401</v>
      </c>
      <c r="E321" s="172" t="s">
        <v>1535</v>
      </c>
      <c r="F321" s="171" t="s">
        <v>1536</v>
      </c>
      <c r="G321" s="143">
        <v>100</v>
      </c>
      <c r="H321" s="144" t="s">
        <v>206</v>
      </c>
      <c r="I321" s="145" t="s">
        <v>840</v>
      </c>
      <c r="J321" s="34">
        <v>5</v>
      </c>
      <c r="K321" s="68">
        <v>15</v>
      </c>
      <c r="L321" s="46" t="s">
        <v>1538</v>
      </c>
      <c r="M321" s="239">
        <v>87.63300000000001</v>
      </c>
      <c r="N321" s="231">
        <f t="shared" si="17"/>
        <v>105.15960000000001</v>
      </c>
      <c r="O321" s="231">
        <f t="shared" si="21"/>
        <v>525.798</v>
      </c>
      <c r="P321" s="767">
        <f t="shared" si="19"/>
        <v>10515.960000000001</v>
      </c>
      <c r="Q321" s="137"/>
      <c r="R321" s="154">
        <f t="shared" si="20"/>
        <v>0</v>
      </c>
      <c r="S321" s="31"/>
      <c r="T321" s="31"/>
      <c r="U321" s="39">
        <v>25600</v>
      </c>
      <c r="V321" s="39">
        <v>97.6</v>
      </c>
      <c r="W321" s="55">
        <v>528</v>
      </c>
      <c r="X321" s="61" t="s">
        <v>1019</v>
      </c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</row>
    <row r="322" spans="1:44" s="14" customFormat="1" ht="40.35" customHeight="1">
      <c r="A322" s="709" t="s">
        <v>1134</v>
      </c>
      <c r="B322" s="155" t="s">
        <v>1135</v>
      </c>
      <c r="C322" s="171" t="s">
        <v>1425</v>
      </c>
      <c r="D322" s="171" t="s">
        <v>1401</v>
      </c>
      <c r="E322" s="172" t="s">
        <v>1535</v>
      </c>
      <c r="F322" s="171" t="s">
        <v>1536</v>
      </c>
      <c r="G322" s="143">
        <v>100</v>
      </c>
      <c r="H322" s="144" t="s">
        <v>206</v>
      </c>
      <c r="I322" s="145" t="s">
        <v>840</v>
      </c>
      <c r="J322" s="34">
        <v>5</v>
      </c>
      <c r="K322" s="68">
        <v>15</v>
      </c>
      <c r="L322" s="46" t="s">
        <v>1538</v>
      </c>
      <c r="M322" s="239">
        <v>97.744500000000016</v>
      </c>
      <c r="N322" s="231">
        <f t="shared" si="17"/>
        <v>117.29340000000002</v>
      </c>
      <c r="O322" s="231">
        <f t="shared" si="21"/>
        <v>586.4670000000001</v>
      </c>
      <c r="P322" s="767">
        <f t="shared" si="19"/>
        <v>11729.340000000002</v>
      </c>
      <c r="Q322" s="137"/>
      <c r="R322" s="154">
        <f t="shared" si="20"/>
        <v>0</v>
      </c>
      <c r="S322" s="31"/>
      <c r="T322" s="31"/>
      <c r="U322" s="39">
        <v>25600</v>
      </c>
      <c r="V322" s="39">
        <v>100.8</v>
      </c>
      <c r="W322" s="55">
        <v>528</v>
      </c>
      <c r="X322" s="844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</row>
    <row r="323" spans="1:44" s="14" customFormat="1" ht="40.35" customHeight="1">
      <c r="A323" s="709" t="s">
        <v>1136</v>
      </c>
      <c r="B323" s="155" t="s">
        <v>608</v>
      </c>
      <c r="C323" s="171" t="s">
        <v>1425</v>
      </c>
      <c r="D323" s="171" t="s">
        <v>1401</v>
      </c>
      <c r="E323" s="172" t="s">
        <v>1535</v>
      </c>
      <c r="F323" s="171" t="s">
        <v>1536</v>
      </c>
      <c r="G323" s="143">
        <v>100</v>
      </c>
      <c r="H323" s="144" t="s">
        <v>206</v>
      </c>
      <c r="I323" s="145" t="s">
        <v>840</v>
      </c>
      <c r="J323" s="34">
        <v>5</v>
      </c>
      <c r="K323" s="68">
        <v>15</v>
      </c>
      <c r="L323" s="46" t="s">
        <v>1538</v>
      </c>
      <c r="M323" s="239">
        <v>121.33800000000001</v>
      </c>
      <c r="N323" s="231">
        <f t="shared" si="17"/>
        <v>145.60560000000001</v>
      </c>
      <c r="O323" s="231">
        <f t="shared" si="21"/>
        <v>728.02800000000002</v>
      </c>
      <c r="P323" s="767">
        <f t="shared" si="19"/>
        <v>14560.560000000001</v>
      </c>
      <c r="Q323" s="137"/>
      <c r="R323" s="154">
        <f t="shared" si="20"/>
        <v>0</v>
      </c>
      <c r="S323" s="31"/>
      <c r="T323" s="31"/>
      <c r="U323" s="39">
        <v>25600</v>
      </c>
      <c r="V323" s="39">
        <v>105.6</v>
      </c>
      <c r="W323" s="55">
        <v>528</v>
      </c>
      <c r="X323" s="844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</row>
    <row r="324" spans="1:44" s="15" customFormat="1" ht="40.35" customHeight="1">
      <c r="A324" s="709" t="s">
        <v>609</v>
      </c>
      <c r="B324" s="155" t="s">
        <v>610</v>
      </c>
      <c r="C324" s="171" t="s">
        <v>1425</v>
      </c>
      <c r="D324" s="171" t="s">
        <v>1401</v>
      </c>
      <c r="E324" s="172" t="s">
        <v>1535</v>
      </c>
      <c r="F324" s="171" t="s">
        <v>1536</v>
      </c>
      <c r="G324" s="143">
        <v>100</v>
      </c>
      <c r="H324" s="144" t="s">
        <v>206</v>
      </c>
      <c r="I324" s="145" t="s">
        <v>840</v>
      </c>
      <c r="J324" s="34">
        <v>5</v>
      </c>
      <c r="K324" s="68">
        <v>15</v>
      </c>
      <c r="L324" s="46" t="s">
        <v>1538</v>
      </c>
      <c r="M324" s="239">
        <v>138.19050000000001</v>
      </c>
      <c r="N324" s="231">
        <f t="shared" si="17"/>
        <v>165.82860000000002</v>
      </c>
      <c r="O324" s="231">
        <f t="shared" si="21"/>
        <v>829.14300000000014</v>
      </c>
      <c r="P324" s="767">
        <f t="shared" si="19"/>
        <v>16582.86</v>
      </c>
      <c r="Q324" s="137"/>
      <c r="R324" s="154">
        <f t="shared" si="20"/>
        <v>0</v>
      </c>
      <c r="S324" s="31"/>
      <c r="T324" s="31"/>
      <c r="U324" s="39">
        <v>25600</v>
      </c>
      <c r="V324" s="39">
        <v>108.8</v>
      </c>
      <c r="W324" s="55">
        <v>528</v>
      </c>
      <c r="X324" s="844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</row>
    <row r="325" spans="1:44" s="15" customFormat="1" ht="40.35" customHeight="1">
      <c r="A325" s="709" t="s">
        <v>611</v>
      </c>
      <c r="B325" s="155" t="s">
        <v>612</v>
      </c>
      <c r="C325" s="171" t="s">
        <v>1425</v>
      </c>
      <c r="D325" s="171" t="s">
        <v>1401</v>
      </c>
      <c r="E325" s="172" t="s">
        <v>1535</v>
      </c>
      <c r="F325" s="171" t="s">
        <v>1536</v>
      </c>
      <c r="G325" s="143">
        <v>100</v>
      </c>
      <c r="H325" s="144" t="s">
        <v>206</v>
      </c>
      <c r="I325" s="145" t="s">
        <v>840</v>
      </c>
      <c r="J325" s="34">
        <v>5</v>
      </c>
      <c r="K325" s="68">
        <v>15</v>
      </c>
      <c r="L325" s="46" t="s">
        <v>1538</v>
      </c>
      <c r="M325" s="239">
        <v>149.42550000000003</v>
      </c>
      <c r="N325" s="231">
        <f t="shared" si="17"/>
        <v>179.31060000000002</v>
      </c>
      <c r="O325" s="231">
        <f t="shared" si="21"/>
        <v>896.55300000000011</v>
      </c>
      <c r="P325" s="767">
        <f t="shared" si="19"/>
        <v>17931.060000000001</v>
      </c>
      <c r="Q325" s="137"/>
      <c r="R325" s="154">
        <f t="shared" si="20"/>
        <v>0</v>
      </c>
      <c r="S325" s="31"/>
      <c r="T325" s="31"/>
      <c r="U325" s="39">
        <v>25600</v>
      </c>
      <c r="V325" s="39">
        <v>113.6</v>
      </c>
      <c r="W325" s="55">
        <v>528</v>
      </c>
      <c r="X325" s="844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</row>
    <row r="326" spans="1:44" s="15" customFormat="1" ht="40.35" customHeight="1">
      <c r="A326" s="709" t="s">
        <v>613</v>
      </c>
      <c r="B326" s="155" t="s">
        <v>614</v>
      </c>
      <c r="C326" s="171" t="s">
        <v>1425</v>
      </c>
      <c r="D326" s="171" t="s">
        <v>1401</v>
      </c>
      <c r="E326" s="172" t="s">
        <v>1540</v>
      </c>
      <c r="F326" s="171" t="s">
        <v>1541</v>
      </c>
      <c r="G326" s="143">
        <v>100</v>
      </c>
      <c r="H326" s="144" t="s">
        <v>206</v>
      </c>
      <c r="I326" s="145" t="s">
        <v>840</v>
      </c>
      <c r="J326" s="34">
        <v>5</v>
      </c>
      <c r="K326" s="68">
        <v>15</v>
      </c>
      <c r="L326" s="46" t="s">
        <v>1538</v>
      </c>
      <c r="M326" s="239">
        <v>6.7410000000000014</v>
      </c>
      <c r="N326" s="231">
        <f t="shared" si="17"/>
        <v>8.0892000000000017</v>
      </c>
      <c r="O326" s="231">
        <f t="shared" si="21"/>
        <v>40.446000000000012</v>
      </c>
      <c r="P326" s="767">
        <f t="shared" si="19"/>
        <v>808.92000000000019</v>
      </c>
      <c r="Q326" s="137"/>
      <c r="R326" s="154">
        <f t="shared" si="20"/>
        <v>0</v>
      </c>
      <c r="S326" s="31"/>
      <c r="T326" s="31"/>
      <c r="U326" s="39">
        <v>25600</v>
      </c>
      <c r="V326" s="39">
        <v>116.8</v>
      </c>
      <c r="W326" s="55">
        <v>528</v>
      </c>
      <c r="X326" s="845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</row>
    <row r="327" spans="1:44" s="15" customFormat="1" ht="48.75" customHeight="1">
      <c r="A327" s="704" t="s">
        <v>615</v>
      </c>
      <c r="B327" s="157" t="s">
        <v>616</v>
      </c>
      <c r="C327" s="171" t="s">
        <v>1425</v>
      </c>
      <c r="D327" s="171" t="s">
        <v>1401</v>
      </c>
      <c r="E327" s="56" t="s">
        <v>1540</v>
      </c>
      <c r="F327" s="169" t="s">
        <v>1542</v>
      </c>
      <c r="G327" s="139">
        <v>100</v>
      </c>
      <c r="H327" s="140" t="s">
        <v>206</v>
      </c>
      <c r="I327" s="141" t="s">
        <v>840</v>
      </c>
      <c r="J327" s="34">
        <v>5</v>
      </c>
      <c r="K327" s="68">
        <v>15</v>
      </c>
      <c r="L327" s="46" t="s">
        <v>1538</v>
      </c>
      <c r="M327" s="239">
        <v>12.920250000000001</v>
      </c>
      <c r="N327" s="231">
        <f t="shared" ref="N327:N338" si="22">M327*1.2</f>
        <v>15.504300000000001</v>
      </c>
      <c r="O327" s="231">
        <f t="shared" si="21"/>
        <v>77.521500000000003</v>
      </c>
      <c r="P327" s="767">
        <f t="shared" ref="P327:P338" si="23">$N327*$G327</f>
        <v>1550.43</v>
      </c>
      <c r="Q327" s="137"/>
      <c r="R327" s="154">
        <f t="shared" si="20"/>
        <v>0</v>
      </c>
      <c r="S327" s="31"/>
      <c r="T327" s="31"/>
      <c r="U327" s="39">
        <v>25600</v>
      </c>
      <c r="V327" s="39">
        <v>33.6</v>
      </c>
      <c r="W327" s="55">
        <v>528</v>
      </c>
      <c r="X327" s="83" t="s">
        <v>214</v>
      </c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</row>
    <row r="328" spans="1:44" s="15" customFormat="1" ht="48.75" customHeight="1">
      <c r="A328" s="704" t="s">
        <v>617</v>
      </c>
      <c r="B328" s="157" t="s">
        <v>618</v>
      </c>
      <c r="C328" s="171" t="s">
        <v>1425</v>
      </c>
      <c r="D328" s="171" t="s">
        <v>1401</v>
      </c>
      <c r="E328" s="56" t="s">
        <v>1540</v>
      </c>
      <c r="F328" s="169" t="s">
        <v>1541</v>
      </c>
      <c r="G328" s="139">
        <v>500</v>
      </c>
      <c r="H328" s="140" t="s">
        <v>206</v>
      </c>
      <c r="I328" s="141" t="s">
        <v>840</v>
      </c>
      <c r="J328" s="34">
        <v>5</v>
      </c>
      <c r="K328" s="68">
        <v>15</v>
      </c>
      <c r="L328" s="46" t="s">
        <v>1538</v>
      </c>
      <c r="M328" s="239">
        <v>3.3705000000000007</v>
      </c>
      <c r="N328" s="231">
        <f t="shared" si="22"/>
        <v>4.0446000000000009</v>
      </c>
      <c r="O328" s="231">
        <f t="shared" si="21"/>
        <v>20.223000000000006</v>
      </c>
      <c r="P328" s="767">
        <f t="shared" si="23"/>
        <v>2022.3000000000004</v>
      </c>
      <c r="Q328" s="137"/>
      <c r="R328" s="154">
        <f t="shared" si="20"/>
        <v>0</v>
      </c>
      <c r="S328" s="31"/>
      <c r="T328" s="31"/>
      <c r="U328" s="39">
        <v>25600</v>
      </c>
      <c r="V328" s="39">
        <v>100</v>
      </c>
      <c r="W328" s="55">
        <v>528</v>
      </c>
      <c r="X328" s="83" t="s">
        <v>215</v>
      </c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</row>
    <row r="329" spans="1:44" s="14" customFormat="1" ht="54.75" customHeight="1">
      <c r="A329" s="704" t="s">
        <v>487</v>
      </c>
      <c r="B329" s="157" t="s">
        <v>488</v>
      </c>
      <c r="C329" s="171" t="s">
        <v>1425</v>
      </c>
      <c r="D329" s="171" t="s">
        <v>1401</v>
      </c>
      <c r="E329" s="56" t="s">
        <v>1543</v>
      </c>
      <c r="F329" s="169" t="s">
        <v>1414</v>
      </c>
      <c r="G329" s="139" t="s">
        <v>839</v>
      </c>
      <c r="H329" s="140" t="s">
        <v>206</v>
      </c>
      <c r="I329" s="141" t="s">
        <v>191</v>
      </c>
      <c r="J329" s="34" t="s">
        <v>1428</v>
      </c>
      <c r="K329" s="68" t="s">
        <v>1428</v>
      </c>
      <c r="L329" s="46"/>
      <c r="M329" s="239">
        <v>14156.1</v>
      </c>
      <c r="N329" s="231">
        <f t="shared" si="22"/>
        <v>16987.32</v>
      </c>
      <c r="O329" s="231"/>
      <c r="P329" s="767">
        <f t="shared" si="23"/>
        <v>16987.32</v>
      </c>
      <c r="Q329" s="137"/>
      <c r="R329" s="154">
        <f t="shared" ref="R329:R338" si="24">Q329*P329</f>
        <v>0</v>
      </c>
      <c r="S329" s="31"/>
      <c r="T329" s="31"/>
      <c r="U329" s="39">
        <v>25600</v>
      </c>
      <c r="V329" s="39">
        <v>33.6</v>
      </c>
      <c r="W329" s="55">
        <v>528</v>
      </c>
      <c r="X329" s="83" t="s">
        <v>800</v>
      </c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</row>
    <row r="330" spans="1:44" s="14" customFormat="1" ht="57.75" customHeight="1">
      <c r="A330" s="709" t="s">
        <v>1211</v>
      </c>
      <c r="B330" s="155" t="s">
        <v>1212</v>
      </c>
      <c r="C330" s="171" t="s">
        <v>1424</v>
      </c>
      <c r="D330" s="171" t="s">
        <v>1414</v>
      </c>
      <c r="E330" s="172" t="s">
        <v>1471</v>
      </c>
      <c r="F330" s="171" t="s">
        <v>1472</v>
      </c>
      <c r="G330" s="143">
        <v>2.5</v>
      </c>
      <c r="H330" s="144" t="s">
        <v>862</v>
      </c>
      <c r="I330" s="145" t="s">
        <v>621</v>
      </c>
      <c r="J330" s="34">
        <v>0.11</v>
      </c>
      <c r="K330" s="68">
        <v>0.25</v>
      </c>
      <c r="L330" s="35" t="s">
        <v>1426</v>
      </c>
      <c r="M330" s="239">
        <v>2944.4688000000006</v>
      </c>
      <c r="N330" s="231">
        <f t="shared" si="22"/>
        <v>3533.3625600000005</v>
      </c>
      <c r="O330" s="231">
        <f t="shared" si="21"/>
        <v>388.66988160000005</v>
      </c>
      <c r="P330" s="767">
        <f t="shared" si="23"/>
        <v>8833.4064000000017</v>
      </c>
      <c r="Q330" s="137"/>
      <c r="R330" s="154">
        <f t="shared" si="24"/>
        <v>0</v>
      </c>
      <c r="S330" s="31"/>
      <c r="T330" s="31"/>
      <c r="U330" s="39"/>
      <c r="V330" s="39"/>
      <c r="W330" s="55" t="s">
        <v>1428</v>
      </c>
      <c r="X330" s="86" t="s">
        <v>489</v>
      </c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</row>
    <row r="331" spans="1:44" s="1" customFormat="1" ht="60" customHeight="1">
      <c r="A331" s="709" t="s">
        <v>1274</v>
      </c>
      <c r="B331" s="175" t="s">
        <v>1275</v>
      </c>
      <c r="C331" s="171" t="s">
        <v>1424</v>
      </c>
      <c r="D331" s="171" t="s">
        <v>1414</v>
      </c>
      <c r="E331" s="172" t="s">
        <v>1471</v>
      </c>
      <c r="F331" s="171" t="s">
        <v>1472</v>
      </c>
      <c r="G331" s="148">
        <v>1</v>
      </c>
      <c r="H331" s="148" t="s">
        <v>862</v>
      </c>
      <c r="I331" s="148" t="s">
        <v>621</v>
      </c>
      <c r="J331" s="25">
        <v>0.11</v>
      </c>
      <c r="K331" s="72">
        <v>0.25</v>
      </c>
      <c r="L331" s="17" t="s">
        <v>1426</v>
      </c>
      <c r="M331" s="240">
        <v>4328.6208000000006</v>
      </c>
      <c r="N331" s="231">
        <f t="shared" si="22"/>
        <v>5194.3449600000004</v>
      </c>
      <c r="O331" s="231">
        <f t="shared" si="21"/>
        <v>571.37794560000009</v>
      </c>
      <c r="P331" s="767">
        <f t="shared" si="23"/>
        <v>5194.3449600000004</v>
      </c>
      <c r="Q331" s="137"/>
      <c r="R331" s="154">
        <f t="shared" si="24"/>
        <v>0</v>
      </c>
      <c r="S331" s="31"/>
      <c r="T331" s="31"/>
      <c r="U331" s="39">
        <v>144</v>
      </c>
      <c r="V331" s="39">
        <v>516.24</v>
      </c>
      <c r="W331" s="55">
        <v>4752</v>
      </c>
      <c r="X331" s="841" t="s">
        <v>2204</v>
      </c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</row>
    <row r="332" spans="1:44" s="1" customFormat="1" ht="60" customHeight="1">
      <c r="A332" s="704" t="s">
        <v>1276</v>
      </c>
      <c r="B332" s="176" t="s">
        <v>1277</v>
      </c>
      <c r="C332" s="171" t="s">
        <v>1424</v>
      </c>
      <c r="D332" s="171" t="s">
        <v>1414</v>
      </c>
      <c r="E332" s="158" t="s">
        <v>1471</v>
      </c>
      <c r="F332" s="171" t="s">
        <v>1472</v>
      </c>
      <c r="G332" s="149">
        <v>2.5</v>
      </c>
      <c r="H332" s="148" t="s">
        <v>862</v>
      </c>
      <c r="I332" s="148" t="s">
        <v>621</v>
      </c>
      <c r="J332" s="25">
        <v>0.1</v>
      </c>
      <c r="K332" s="72">
        <v>0.2</v>
      </c>
      <c r="L332" s="17" t="s">
        <v>1426</v>
      </c>
      <c r="M332" s="240">
        <v>1932.42</v>
      </c>
      <c r="N332" s="231">
        <f t="shared" si="22"/>
        <v>2318.904</v>
      </c>
      <c r="O332" s="231">
        <f t="shared" si="21"/>
        <v>231.8904</v>
      </c>
      <c r="P332" s="767">
        <f t="shared" si="23"/>
        <v>5797.26</v>
      </c>
      <c r="Q332" s="137"/>
      <c r="R332" s="154">
        <f t="shared" si="24"/>
        <v>0</v>
      </c>
      <c r="S332" s="31"/>
      <c r="T332" s="31"/>
      <c r="U332" s="39">
        <v>528</v>
      </c>
      <c r="V332" s="39">
        <v>757.15199999999993</v>
      </c>
      <c r="W332" s="55">
        <v>12672</v>
      </c>
      <c r="X332" s="843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</row>
    <row r="333" spans="1:44" ht="44.25" customHeight="1">
      <c r="A333" s="704" t="s">
        <v>1210</v>
      </c>
      <c r="B333" s="176" t="s">
        <v>1273</v>
      </c>
      <c r="C333" s="171" t="s">
        <v>1424</v>
      </c>
      <c r="D333" s="171" t="s">
        <v>1414</v>
      </c>
      <c r="E333" s="158" t="s">
        <v>1471</v>
      </c>
      <c r="F333" s="171" t="s">
        <v>1472</v>
      </c>
      <c r="G333" s="148">
        <v>5</v>
      </c>
      <c r="H333" s="148" t="s">
        <v>862</v>
      </c>
      <c r="I333" s="148" t="s">
        <v>590</v>
      </c>
      <c r="J333" s="25">
        <v>0.16</v>
      </c>
      <c r="K333" s="72">
        <v>0.4</v>
      </c>
      <c r="L333" s="17" t="s">
        <v>1426</v>
      </c>
      <c r="M333" s="240">
        <v>3177.7324973486452</v>
      </c>
      <c r="N333" s="231">
        <f t="shared" si="22"/>
        <v>3813.2789968183743</v>
      </c>
      <c r="O333" s="231">
        <f t="shared" si="21"/>
        <v>610.1246394909399</v>
      </c>
      <c r="P333" s="767">
        <f t="shared" si="23"/>
        <v>19066.394984091872</v>
      </c>
      <c r="Q333" s="137"/>
      <c r="R333" s="154">
        <f t="shared" si="24"/>
        <v>0</v>
      </c>
      <c r="S333" s="31"/>
      <c r="T333" s="31"/>
      <c r="U333" s="39">
        <v>144</v>
      </c>
      <c r="V333" s="39">
        <v>544.75199999999995</v>
      </c>
      <c r="W333" s="55">
        <v>4752</v>
      </c>
      <c r="X333" s="83" t="s">
        <v>1356</v>
      </c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</row>
    <row r="334" spans="1:44" ht="150" customHeight="1">
      <c r="A334" s="704" t="s">
        <v>1847</v>
      </c>
      <c r="B334" s="176" t="s">
        <v>2046</v>
      </c>
      <c r="C334" s="171" t="s">
        <v>1424</v>
      </c>
      <c r="D334" s="171" t="s">
        <v>1419</v>
      </c>
      <c r="E334" s="158" t="s">
        <v>1448</v>
      </c>
      <c r="F334" s="171" t="s">
        <v>1472</v>
      </c>
      <c r="G334" s="148">
        <v>5</v>
      </c>
      <c r="H334" s="148" t="s">
        <v>862</v>
      </c>
      <c r="I334" s="148" t="s">
        <v>621</v>
      </c>
      <c r="J334" s="25">
        <v>0.11</v>
      </c>
      <c r="K334" s="72">
        <v>0.25</v>
      </c>
      <c r="L334" s="17" t="s">
        <v>1426</v>
      </c>
      <c r="M334" s="240">
        <v>1607.9547444677246</v>
      </c>
      <c r="N334" s="231">
        <f t="shared" si="22"/>
        <v>1929.5456933612695</v>
      </c>
      <c r="O334" s="231">
        <f t="shared" si="21"/>
        <v>212.25002626973964</v>
      </c>
      <c r="P334" s="767">
        <f t="shared" si="23"/>
        <v>9647.7284668063476</v>
      </c>
      <c r="Q334" s="137"/>
      <c r="R334" s="154">
        <f t="shared" si="24"/>
        <v>0</v>
      </c>
      <c r="S334" s="67"/>
      <c r="T334" s="67"/>
      <c r="U334" s="41">
        <v>60</v>
      </c>
      <c r="V334" s="40">
        <v>453.90000000000003</v>
      </c>
      <c r="W334" s="55">
        <v>1980</v>
      </c>
      <c r="X334" s="85" t="s">
        <v>555</v>
      </c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</row>
    <row r="335" spans="1:44" ht="40.35" customHeight="1">
      <c r="A335" s="704" t="s">
        <v>1266</v>
      </c>
      <c r="B335" s="176" t="s">
        <v>1267</v>
      </c>
      <c r="C335" s="169" t="s">
        <v>1424</v>
      </c>
      <c r="D335" s="171" t="s">
        <v>1419</v>
      </c>
      <c r="E335" s="56" t="s">
        <v>1448</v>
      </c>
      <c r="F335" s="171" t="s">
        <v>1472</v>
      </c>
      <c r="G335" s="148">
        <v>5</v>
      </c>
      <c r="H335" s="148" t="s">
        <v>862</v>
      </c>
      <c r="I335" s="148" t="s">
        <v>621</v>
      </c>
      <c r="J335" s="24">
        <v>0.11</v>
      </c>
      <c r="K335" s="73">
        <v>0.25</v>
      </c>
      <c r="L335" s="37" t="s">
        <v>1426</v>
      </c>
      <c r="M335" s="232">
        <v>1877.85</v>
      </c>
      <c r="N335" s="231">
        <f t="shared" si="22"/>
        <v>2253.4199999999996</v>
      </c>
      <c r="O335" s="231">
        <f t="shared" si="21"/>
        <v>247.87619999999995</v>
      </c>
      <c r="P335" s="767">
        <f t="shared" si="23"/>
        <v>11267.099999999999</v>
      </c>
      <c r="Q335" s="137"/>
      <c r="R335" s="154">
        <f t="shared" si="24"/>
        <v>0</v>
      </c>
      <c r="S335" s="31"/>
      <c r="T335" s="31"/>
      <c r="U335" s="39">
        <v>60</v>
      </c>
      <c r="V335" s="39">
        <v>339.3</v>
      </c>
      <c r="W335" s="55">
        <v>1980</v>
      </c>
      <c r="X335" s="841" t="s">
        <v>2205</v>
      </c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</row>
    <row r="336" spans="1:44" s="1" customFormat="1" ht="40.35" customHeight="1">
      <c r="A336" s="704" t="s">
        <v>1849</v>
      </c>
      <c r="B336" s="176" t="s">
        <v>2047</v>
      </c>
      <c r="C336" s="169" t="s">
        <v>1424</v>
      </c>
      <c r="D336" s="169" t="s">
        <v>1419</v>
      </c>
      <c r="E336" s="56" t="s">
        <v>1448</v>
      </c>
      <c r="F336" s="169" t="s">
        <v>1472</v>
      </c>
      <c r="G336" s="148">
        <v>2.5</v>
      </c>
      <c r="H336" s="148" t="s">
        <v>862</v>
      </c>
      <c r="I336" s="148" t="s">
        <v>621</v>
      </c>
      <c r="J336" s="24">
        <v>0.11</v>
      </c>
      <c r="K336" s="73">
        <v>0.25</v>
      </c>
      <c r="L336" s="37" t="s">
        <v>1426</v>
      </c>
      <c r="M336" s="232">
        <v>1498</v>
      </c>
      <c r="N336" s="231">
        <f t="shared" si="22"/>
        <v>1797.6</v>
      </c>
      <c r="O336" s="231">
        <f t="shared" si="21"/>
        <v>197.73599999999999</v>
      </c>
      <c r="P336" s="767">
        <f t="shared" si="23"/>
        <v>4494</v>
      </c>
      <c r="Q336" s="137"/>
      <c r="R336" s="154">
        <f t="shared" si="24"/>
        <v>0</v>
      </c>
      <c r="S336" s="31"/>
      <c r="T336" s="31"/>
      <c r="U336" s="39">
        <v>60</v>
      </c>
      <c r="V336" s="39">
        <v>339.3</v>
      </c>
      <c r="W336" s="55">
        <v>1980</v>
      </c>
      <c r="X336" s="84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</row>
    <row r="337" spans="1:44" s="1" customFormat="1" ht="40.35" customHeight="1">
      <c r="A337" s="711" t="s">
        <v>1268</v>
      </c>
      <c r="B337" s="176" t="s">
        <v>1269</v>
      </c>
      <c r="C337" s="65" t="s">
        <v>1424</v>
      </c>
      <c r="D337" s="65" t="s">
        <v>1419</v>
      </c>
      <c r="E337" s="158" t="s">
        <v>1448</v>
      </c>
      <c r="F337" s="65" t="s">
        <v>1472</v>
      </c>
      <c r="G337" s="148">
        <v>2.5</v>
      </c>
      <c r="H337" s="148" t="s">
        <v>862</v>
      </c>
      <c r="I337" s="148" t="s">
        <v>621</v>
      </c>
      <c r="J337" s="25">
        <v>0.11</v>
      </c>
      <c r="K337" s="74">
        <v>0.25</v>
      </c>
      <c r="L337" s="48" t="s">
        <v>1426</v>
      </c>
      <c r="M337" s="231">
        <v>1940.4449999999999</v>
      </c>
      <c r="N337" s="231">
        <f t="shared" si="22"/>
        <v>2328.5339999999997</v>
      </c>
      <c r="O337" s="231">
        <f t="shared" si="21"/>
        <v>256.13873999999998</v>
      </c>
      <c r="P337" s="767">
        <f t="shared" si="23"/>
        <v>5821.3349999999991</v>
      </c>
      <c r="Q337" s="137"/>
      <c r="R337" s="154">
        <f t="shared" si="24"/>
        <v>0</v>
      </c>
      <c r="S337" s="31" t="s">
        <v>1418</v>
      </c>
      <c r="T337" s="30" t="s">
        <v>1418</v>
      </c>
      <c r="U337" s="41">
        <v>160</v>
      </c>
      <c r="V337" s="41">
        <v>467.2</v>
      </c>
      <c r="W337" s="55">
        <v>5280</v>
      </c>
      <c r="X337" s="84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</row>
    <row r="338" spans="1:44" ht="40.35" customHeight="1">
      <c r="A338" s="712" t="s">
        <v>1268</v>
      </c>
      <c r="B338" s="177" t="s">
        <v>1269</v>
      </c>
      <c r="C338" s="178" t="s">
        <v>1424</v>
      </c>
      <c r="D338" s="178" t="s">
        <v>1419</v>
      </c>
      <c r="E338" s="78" t="s">
        <v>1448</v>
      </c>
      <c r="F338" s="178" t="s">
        <v>1472</v>
      </c>
      <c r="G338" s="150">
        <v>2.5</v>
      </c>
      <c r="H338" s="150" t="s">
        <v>862</v>
      </c>
      <c r="I338" s="150" t="s">
        <v>621</v>
      </c>
      <c r="J338" s="76">
        <v>0.11</v>
      </c>
      <c r="K338" s="77">
        <v>0.25</v>
      </c>
      <c r="L338" s="75" t="s">
        <v>1426</v>
      </c>
      <c r="M338" s="241">
        <v>1940.4449999999999</v>
      </c>
      <c r="N338" s="241">
        <f t="shared" si="22"/>
        <v>2328.5339999999997</v>
      </c>
      <c r="O338" s="241">
        <f t="shared" si="21"/>
        <v>256.13873999999998</v>
      </c>
      <c r="P338" s="772">
        <f t="shared" si="23"/>
        <v>5821.3349999999991</v>
      </c>
      <c r="Q338" s="138"/>
      <c r="R338" s="154">
        <f t="shared" si="24"/>
        <v>0</v>
      </c>
      <c r="S338" s="79"/>
      <c r="T338" s="80"/>
      <c r="U338" s="81">
        <v>160</v>
      </c>
      <c r="V338" s="81">
        <v>467.2</v>
      </c>
      <c r="W338" s="82">
        <v>5280</v>
      </c>
      <c r="X338" s="843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</row>
    <row r="339" spans="1:44" ht="48" customHeight="1">
      <c r="A339" s="4"/>
      <c r="B339" s="179"/>
      <c r="C339" s="180"/>
      <c r="D339" s="180"/>
      <c r="E339" s="181"/>
      <c r="F339" s="180"/>
      <c r="M339" s="43"/>
      <c r="N339" s="43"/>
      <c r="O339" s="43"/>
      <c r="P339" s="242"/>
    </row>
    <row r="340" spans="1:44" ht="48" customHeight="1">
      <c r="A340" s="4"/>
      <c r="B340" s="179"/>
      <c r="C340" s="180"/>
      <c r="D340" s="180"/>
      <c r="E340" s="181"/>
      <c r="F340" s="180"/>
      <c r="M340" s="43"/>
      <c r="N340" s="43"/>
      <c r="O340" s="43"/>
      <c r="P340" s="242"/>
    </row>
    <row r="341" spans="1:44" ht="48" customHeight="1">
      <c r="A341" s="4"/>
      <c r="B341" s="179"/>
      <c r="C341" s="180"/>
      <c r="D341" s="180"/>
      <c r="E341" s="181"/>
      <c r="F341" s="180"/>
      <c r="M341" s="43"/>
      <c r="N341" s="43"/>
      <c r="O341" s="43"/>
      <c r="P341" s="242"/>
    </row>
  </sheetData>
  <sheetProtection sort="0" autoFilter="0" pivotTables="0"/>
  <autoFilter ref="A3:X338">
    <filterColumn colId="6" showButton="0"/>
    <filterColumn colId="7" showButton="0"/>
    <filterColumn colId="9" showButton="0"/>
    <filterColumn colId="10" showButton="0"/>
  </autoFilter>
  <mergeCells count="90">
    <mergeCell ref="C3:C4"/>
    <mergeCell ref="T3:T4"/>
    <mergeCell ref="U3:U4"/>
    <mergeCell ref="X18:X19"/>
    <mergeCell ref="X37:X38"/>
    <mergeCell ref="W3:W4"/>
    <mergeCell ref="X20:X21"/>
    <mergeCell ref="X3:X4"/>
    <mergeCell ref="X24:X31"/>
    <mergeCell ref="X16:X17"/>
    <mergeCell ref="M3:M4"/>
    <mergeCell ref="S3:S4"/>
    <mergeCell ref="P3:P4"/>
    <mergeCell ref="E3:E4"/>
    <mergeCell ref="F3:F4"/>
    <mergeCell ref="J3:L3"/>
    <mergeCell ref="X100:X101"/>
    <mergeCell ref="X67:X72"/>
    <mergeCell ref="X57:X64"/>
    <mergeCell ref="X65:X66"/>
    <mergeCell ref="A3:A4"/>
    <mergeCell ref="B3:B4"/>
    <mergeCell ref="X39:X40"/>
    <mergeCell ref="X32:X33"/>
    <mergeCell ref="G3:I3"/>
    <mergeCell ref="V3:V4"/>
    <mergeCell ref="N3:N4"/>
    <mergeCell ref="X5:X6"/>
    <mergeCell ref="Q3:Q4"/>
    <mergeCell ref="R3:R4"/>
    <mergeCell ref="D3:D4"/>
    <mergeCell ref="O3:O4"/>
    <mergeCell ref="X140:X147"/>
    <mergeCell ref="X114:X119"/>
    <mergeCell ref="X120:X121"/>
    <mergeCell ref="X11:X12"/>
    <mergeCell ref="X13:X14"/>
    <mergeCell ref="X138:X139"/>
    <mergeCell ref="X122:X129"/>
    <mergeCell ref="X104:X105"/>
    <mergeCell ref="X73:X74"/>
    <mergeCell ref="X47:X56"/>
    <mergeCell ref="X34:X35"/>
    <mergeCell ref="X130:X137"/>
    <mergeCell ref="X42:X45"/>
    <mergeCell ref="X106:X113"/>
    <mergeCell ref="X75:X99"/>
    <mergeCell ref="X102:X103"/>
    <mergeCell ref="X193:X194"/>
    <mergeCell ref="X225:X226"/>
    <mergeCell ref="X211:X218"/>
    <mergeCell ref="X223:X224"/>
    <mergeCell ref="X219:X220"/>
    <mergeCell ref="X180:X181"/>
    <mergeCell ref="X167:X168"/>
    <mergeCell ref="X176:X179"/>
    <mergeCell ref="X156:X157"/>
    <mergeCell ref="X160:X163"/>
    <mergeCell ref="X164:X166"/>
    <mergeCell ref="X184:X185"/>
    <mergeCell ref="X232:X234"/>
    <mergeCell ref="X227:X228"/>
    <mergeCell ref="X148:X153"/>
    <mergeCell ref="X158:X159"/>
    <mergeCell ref="X190:X191"/>
    <mergeCell ref="X206:X207"/>
    <mergeCell ref="X198:X201"/>
    <mergeCell ref="X186:X187"/>
    <mergeCell ref="X202:X205"/>
    <mergeCell ref="X188:X189"/>
    <mergeCell ref="X182:X183"/>
    <mergeCell ref="X196:X197"/>
    <mergeCell ref="X172:X175"/>
    <mergeCell ref="X170:X171"/>
    <mergeCell ref="X154:X155"/>
    <mergeCell ref="X335:X338"/>
    <mergeCell ref="X322:X326"/>
    <mergeCell ref="X208:X209"/>
    <mergeCell ref="X295:X296"/>
    <mergeCell ref="X302:X303"/>
    <mergeCell ref="X331:X332"/>
    <mergeCell ref="X265:X266"/>
    <mergeCell ref="X229:X230"/>
    <mergeCell ref="X245:X249"/>
    <mergeCell ref="X221:X222"/>
    <mergeCell ref="X305:X306"/>
    <mergeCell ref="X283:X294"/>
    <mergeCell ref="X278:X279"/>
    <mergeCell ref="X250:X262"/>
    <mergeCell ref="X238:X239"/>
  </mergeCells>
  <phoneticPr fontId="34" type="noConversion"/>
  <printOptions horizontalCentered="1"/>
  <pageMargins left="0.78740157480314965" right="0.27559055118110237" top="0.51181102362204722" bottom="0.74803149606299213" header="0.23622047244094491" footer="0.15748031496062992"/>
  <pageSetup paperSize="9" scale="35" fitToHeight="11" orientation="landscape" r:id="rId1"/>
  <headerFooter alignWithMargins="0">
    <oddFooter>&amp;L&amp;"Arial Narrow,обычный"______
Цены указаны со склада в г. Москва, в Рублях РФ.
Возможны изменения в ценах.&amp;CФАСАД Sto OBJ 01102019
&amp;R&amp;"Arial Narrow,полужирный"&amp;16&amp;P / &amp;N</oddFooter>
  </headerFooter>
  <rowBreaks count="1" manualBreakCount="1">
    <brk id="267" max="2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tabColor rgb="FF92D050"/>
  </sheetPr>
  <dimension ref="A1:AJ246"/>
  <sheetViews>
    <sheetView showGridLines="0" zoomScale="55" zoomScaleNormal="55" zoomScaleSheetLayoutView="50" workbookViewId="0">
      <pane ySplit="4" topLeftCell="A74" activePane="bottomLeft" state="frozen"/>
      <selection pane="bottomLeft"/>
    </sheetView>
  </sheetViews>
  <sheetFormatPr defaultColWidth="0" defaultRowHeight="0" customHeight="1" zeroHeight="1"/>
  <cols>
    <col min="1" max="1" width="14.85546875" style="258" customWidth="1"/>
    <col min="2" max="2" width="51.5703125" style="257" customWidth="1"/>
    <col min="3" max="3" width="14.140625" style="255" customWidth="1"/>
    <col min="4" max="4" width="20.85546875" style="256" bestFit="1" customWidth="1"/>
    <col min="5" max="5" width="18.5703125" style="256" customWidth="1"/>
    <col min="6" max="6" width="12.85546875" style="256" customWidth="1"/>
    <col min="7" max="7" width="11.140625" style="662" customWidth="1"/>
    <col min="8" max="8" width="9.5703125" style="663" customWidth="1"/>
    <col min="9" max="9" width="9.42578125" style="663" customWidth="1"/>
    <col min="10" max="10" width="7.140625" style="254" customWidth="1"/>
    <col min="11" max="11" width="6.140625" style="253" bestFit="1" customWidth="1"/>
    <col min="12" max="12" width="14.85546875" style="252" customWidth="1"/>
    <col min="13" max="13" width="7.42578125" style="252" customWidth="1"/>
    <col min="14" max="14" width="7" style="252" customWidth="1"/>
    <col min="15" max="15" width="13.140625" style="247" customWidth="1"/>
    <col min="16" max="16" width="12.140625" style="251" customWidth="1"/>
    <col min="17" max="18" width="11.85546875" style="251" customWidth="1"/>
    <col min="19" max="19" width="16" style="251" customWidth="1"/>
    <col min="20" max="20" width="16" style="660" customWidth="1"/>
    <col min="21" max="21" width="15.42578125" style="661" customWidth="1"/>
    <col min="22" max="22" width="9.5703125" style="248" customWidth="1"/>
    <col min="23" max="23" width="8.85546875" style="250" customWidth="1"/>
    <col min="24" max="24" width="11.140625" style="249" customWidth="1"/>
    <col min="25" max="25" width="12.85546875" style="249" customWidth="1"/>
    <col min="26" max="26" width="12.85546875" style="248" customWidth="1"/>
    <col min="27" max="27" width="45.140625" style="247" customWidth="1"/>
    <col min="28" max="28" width="3.140625" style="246" customWidth="1"/>
    <col min="29" max="29" width="8.85546875" style="245" hidden="1" customWidth="1"/>
    <col min="30" max="16384" width="0" style="244" hidden="1"/>
  </cols>
  <sheetData>
    <row r="1" spans="1:35" ht="45.6" customHeight="1">
      <c r="E1" s="718"/>
      <c r="F1" s="718"/>
      <c r="G1" s="717"/>
      <c r="H1" s="719"/>
      <c r="I1" s="719"/>
      <c r="J1" s="720"/>
      <c r="K1" s="690"/>
      <c r="L1" s="721"/>
      <c r="M1" s="721"/>
      <c r="N1" s="721"/>
      <c r="O1" s="697"/>
      <c r="P1" s="694"/>
      <c r="Q1" s="694"/>
      <c r="R1" s="694"/>
      <c r="S1" s="694"/>
      <c r="T1" s="694"/>
      <c r="U1" s="695"/>
    </row>
    <row r="2" spans="1:35" s="423" customFormat="1" ht="51.6" customHeight="1">
      <c r="A2" s="916" t="s">
        <v>2318</v>
      </c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  <c r="P2" s="917"/>
      <c r="Q2" s="917"/>
      <c r="R2" s="917"/>
      <c r="S2" s="917"/>
      <c r="T2" s="917"/>
      <c r="U2" s="917"/>
      <c r="V2" s="917"/>
      <c r="W2" s="917"/>
      <c r="X2" s="917"/>
      <c r="Y2" s="917"/>
      <c r="Z2" s="917"/>
      <c r="AA2" s="917"/>
      <c r="AB2" s="364"/>
      <c r="AC2" s="363"/>
    </row>
    <row r="3" spans="1:35" s="423" customFormat="1" ht="48" customHeight="1">
      <c r="A3" s="918" t="s">
        <v>380</v>
      </c>
      <c r="B3" s="920" t="s">
        <v>478</v>
      </c>
      <c r="C3" s="928" t="s">
        <v>1423</v>
      </c>
      <c r="D3" s="922" t="s">
        <v>1438</v>
      </c>
      <c r="E3" s="922" t="s">
        <v>1403</v>
      </c>
      <c r="F3" s="922" t="s">
        <v>1473</v>
      </c>
      <c r="G3" s="922" t="s">
        <v>1475</v>
      </c>
      <c r="H3" s="922" t="s">
        <v>1476</v>
      </c>
      <c r="I3" s="922" t="s">
        <v>1484</v>
      </c>
      <c r="J3" s="948" t="s">
        <v>509</v>
      </c>
      <c r="K3" s="948"/>
      <c r="L3" s="948"/>
      <c r="M3" s="949" t="s">
        <v>184</v>
      </c>
      <c r="N3" s="949"/>
      <c r="O3" s="949"/>
      <c r="P3" s="922" t="s">
        <v>2152</v>
      </c>
      <c r="Q3" s="922" t="s">
        <v>2151</v>
      </c>
      <c r="R3" s="922" t="s">
        <v>2150</v>
      </c>
      <c r="S3" s="922" t="s">
        <v>2149</v>
      </c>
      <c r="T3" s="889" t="s">
        <v>2235</v>
      </c>
      <c r="U3" s="891" t="s">
        <v>2244</v>
      </c>
      <c r="V3" s="922" t="s">
        <v>1416</v>
      </c>
      <c r="W3" s="922" t="s">
        <v>1417</v>
      </c>
      <c r="X3" s="924" t="s">
        <v>2221</v>
      </c>
      <c r="Y3" s="924" t="s">
        <v>2220</v>
      </c>
      <c r="Z3" s="922" t="s">
        <v>2129</v>
      </c>
      <c r="AA3" s="926" t="s">
        <v>652</v>
      </c>
      <c r="AC3" s="363"/>
    </row>
    <row r="4" spans="1:35" s="423" customFormat="1" ht="51" customHeight="1">
      <c r="A4" s="919"/>
      <c r="B4" s="921"/>
      <c r="C4" s="929"/>
      <c r="D4" s="923"/>
      <c r="E4" s="923"/>
      <c r="F4" s="923"/>
      <c r="G4" s="923"/>
      <c r="H4" s="923"/>
      <c r="I4" s="923"/>
      <c r="J4" s="426" t="s">
        <v>689</v>
      </c>
      <c r="K4" s="425" t="s">
        <v>690</v>
      </c>
      <c r="L4" s="425" t="s">
        <v>691</v>
      </c>
      <c r="M4" s="425" t="s">
        <v>1405</v>
      </c>
      <c r="N4" s="425" t="s">
        <v>1406</v>
      </c>
      <c r="O4" s="424" t="s">
        <v>1407</v>
      </c>
      <c r="P4" s="923"/>
      <c r="Q4" s="923"/>
      <c r="R4" s="923"/>
      <c r="S4" s="923"/>
      <c r="T4" s="890"/>
      <c r="U4" s="892"/>
      <c r="V4" s="923"/>
      <c r="W4" s="923"/>
      <c r="X4" s="925"/>
      <c r="Y4" s="925"/>
      <c r="Z4" s="923"/>
      <c r="AA4" s="927"/>
      <c r="AB4" s="364"/>
      <c r="AC4" s="363"/>
    </row>
    <row r="5" spans="1:35" ht="99" customHeight="1">
      <c r="A5" s="308" t="s">
        <v>1314</v>
      </c>
      <c r="B5" s="307" t="s">
        <v>1315</v>
      </c>
      <c r="C5" s="301" t="s">
        <v>1425</v>
      </c>
      <c r="D5" s="300" t="s">
        <v>1402</v>
      </c>
      <c r="E5" s="300" t="s">
        <v>1404</v>
      </c>
      <c r="F5" s="300" t="s">
        <v>1410</v>
      </c>
      <c r="G5" s="289" t="s">
        <v>1428</v>
      </c>
      <c r="H5" s="298" t="s">
        <v>1428</v>
      </c>
      <c r="I5" s="298" t="s">
        <v>1428</v>
      </c>
      <c r="J5" s="306" t="s">
        <v>144</v>
      </c>
      <c r="K5" s="305" t="s">
        <v>862</v>
      </c>
      <c r="L5" s="304" t="s">
        <v>863</v>
      </c>
      <c r="M5" s="304">
        <v>0.02</v>
      </c>
      <c r="N5" s="304">
        <v>0.08</v>
      </c>
      <c r="O5" s="303" t="s">
        <v>1426</v>
      </c>
      <c r="P5" s="282">
        <v>471.87</v>
      </c>
      <c r="Q5" s="282">
        <f t="shared" ref="Q5:Q68" si="0">P5*1.2</f>
        <v>566.24400000000003</v>
      </c>
      <c r="R5" s="282">
        <f t="shared" ref="R5:R68" si="1">Q5*M5</f>
        <v>11.32488</v>
      </c>
      <c r="S5" s="775">
        <f t="shared" ref="S5:S68" si="2">Q5*J5</f>
        <v>2831.2200000000003</v>
      </c>
      <c r="T5" s="137"/>
      <c r="U5" s="154">
        <f>T5*S5</f>
        <v>0</v>
      </c>
      <c r="V5" s="313" t="s">
        <v>1418</v>
      </c>
      <c r="W5" s="313" t="s">
        <v>1418</v>
      </c>
      <c r="X5" s="311">
        <v>96</v>
      </c>
      <c r="Y5" s="311">
        <v>498.72</v>
      </c>
      <c r="Z5" s="310">
        <v>3168</v>
      </c>
      <c r="AA5" s="422" t="s">
        <v>1316</v>
      </c>
      <c r="AE5" s="293"/>
      <c r="AF5" s="294"/>
      <c r="AG5" s="293"/>
      <c r="AH5" s="13"/>
    </row>
    <row r="6" spans="1:35" ht="102.75" customHeight="1" thickBot="1">
      <c r="A6" s="421" t="s">
        <v>1481</v>
      </c>
      <c r="B6" s="420" t="s">
        <v>1482</v>
      </c>
      <c r="C6" s="418" t="s">
        <v>1424</v>
      </c>
      <c r="D6" s="419" t="s">
        <v>1474</v>
      </c>
      <c r="E6" s="419" t="s">
        <v>1404</v>
      </c>
      <c r="F6" s="419" t="s">
        <v>1410</v>
      </c>
      <c r="G6" s="664" t="s">
        <v>1428</v>
      </c>
      <c r="H6" s="665" t="s">
        <v>1428</v>
      </c>
      <c r="I6" s="665" t="s">
        <v>1428</v>
      </c>
      <c r="J6" s="417" t="s">
        <v>649</v>
      </c>
      <c r="K6" s="416" t="s">
        <v>862</v>
      </c>
      <c r="L6" s="415" t="s">
        <v>590</v>
      </c>
      <c r="M6" s="415">
        <v>0.1</v>
      </c>
      <c r="N6" s="415">
        <v>0.3</v>
      </c>
      <c r="O6" s="414" t="s">
        <v>1426</v>
      </c>
      <c r="P6" s="413">
        <v>359.52000000000004</v>
      </c>
      <c r="Q6" s="413">
        <f t="shared" si="0"/>
        <v>431.42400000000004</v>
      </c>
      <c r="R6" s="413">
        <f t="shared" si="1"/>
        <v>43.142400000000009</v>
      </c>
      <c r="S6" s="776">
        <f t="shared" si="2"/>
        <v>6471.3600000000006</v>
      </c>
      <c r="T6" s="137"/>
      <c r="U6" s="154">
        <f t="shared" ref="U6:U69" si="3">T6*S6</f>
        <v>0</v>
      </c>
      <c r="V6" s="410"/>
      <c r="W6" s="412"/>
      <c r="X6" s="411">
        <v>24</v>
      </c>
      <c r="Y6" s="411">
        <v>439.20000000000005</v>
      </c>
      <c r="Z6" s="410">
        <v>792</v>
      </c>
      <c r="AA6" s="409" t="s">
        <v>1483</v>
      </c>
      <c r="AE6" s="293"/>
      <c r="AF6" s="294"/>
      <c r="AG6" s="293"/>
      <c r="AH6" s="13"/>
    </row>
    <row r="7" spans="1:35" ht="102.6" customHeight="1" thickBot="1">
      <c r="A7" s="408" t="s">
        <v>2257</v>
      </c>
      <c r="B7" s="407" t="s">
        <v>2258</v>
      </c>
      <c r="C7" s="405" t="s">
        <v>1424</v>
      </c>
      <c r="D7" s="405" t="s">
        <v>1402</v>
      </c>
      <c r="E7" s="406" t="s">
        <v>1404</v>
      </c>
      <c r="F7" s="405" t="s">
        <v>1412</v>
      </c>
      <c r="G7" s="404" t="s">
        <v>1428</v>
      </c>
      <c r="H7" s="403" t="s">
        <v>1428</v>
      </c>
      <c r="I7" s="403" t="s">
        <v>1428</v>
      </c>
      <c r="J7" s="402">
        <v>15</v>
      </c>
      <c r="K7" s="401" t="s">
        <v>862</v>
      </c>
      <c r="L7" s="400" t="s">
        <v>590</v>
      </c>
      <c r="M7" s="399">
        <v>0.1</v>
      </c>
      <c r="N7" s="399">
        <v>0.6</v>
      </c>
      <c r="O7" s="398" t="s">
        <v>1426</v>
      </c>
      <c r="P7" s="397">
        <v>349</v>
      </c>
      <c r="Q7" s="397">
        <f t="shared" si="0"/>
        <v>418.8</v>
      </c>
      <c r="R7" s="397">
        <f t="shared" si="1"/>
        <v>41.88</v>
      </c>
      <c r="S7" s="777">
        <f t="shared" si="2"/>
        <v>6282</v>
      </c>
      <c r="T7" s="137"/>
      <c r="U7" s="154">
        <f t="shared" si="3"/>
        <v>0</v>
      </c>
      <c r="V7" s="396"/>
      <c r="W7" s="395"/>
      <c r="X7" s="394">
        <v>24</v>
      </c>
      <c r="Y7" s="394">
        <v>439.20000000000005</v>
      </c>
      <c r="Z7" s="393">
        <v>792</v>
      </c>
      <c r="AA7" s="392" t="s">
        <v>2260</v>
      </c>
      <c r="AE7" s="293"/>
      <c r="AF7" s="294"/>
      <c r="AG7" s="293"/>
      <c r="AH7" s="13"/>
    </row>
    <row r="8" spans="1:35" ht="50.25" customHeight="1">
      <c r="A8" s="391" t="s">
        <v>586</v>
      </c>
      <c r="B8" s="390" t="s">
        <v>587</v>
      </c>
      <c r="C8" s="389" t="s">
        <v>1424</v>
      </c>
      <c r="D8" s="388" t="s">
        <v>1402</v>
      </c>
      <c r="E8" s="388" t="s">
        <v>1404</v>
      </c>
      <c r="F8" s="388" t="s">
        <v>1412</v>
      </c>
      <c r="G8" s="389" t="s">
        <v>1428</v>
      </c>
      <c r="H8" s="666" t="s">
        <v>1428</v>
      </c>
      <c r="I8" s="666" t="s">
        <v>1428</v>
      </c>
      <c r="J8" s="387" t="s">
        <v>227</v>
      </c>
      <c r="K8" s="386" t="s">
        <v>862</v>
      </c>
      <c r="L8" s="385" t="s">
        <v>493</v>
      </c>
      <c r="M8" s="385">
        <v>0.15</v>
      </c>
      <c r="N8" s="385">
        <v>0.6</v>
      </c>
      <c r="O8" s="384" t="s">
        <v>1426</v>
      </c>
      <c r="P8" s="383">
        <v>292.11</v>
      </c>
      <c r="Q8" s="383">
        <f t="shared" si="0"/>
        <v>350.53199999999998</v>
      </c>
      <c r="R8" s="383">
        <f t="shared" si="1"/>
        <v>52.579799999999999</v>
      </c>
      <c r="S8" s="778">
        <f t="shared" si="2"/>
        <v>3505.3199999999997</v>
      </c>
      <c r="T8" s="137"/>
      <c r="U8" s="154">
        <f t="shared" si="3"/>
        <v>0</v>
      </c>
      <c r="V8" s="380"/>
      <c r="W8" s="382"/>
      <c r="X8" s="381">
        <v>60</v>
      </c>
      <c r="Y8" s="381">
        <v>653.40000000000009</v>
      </c>
      <c r="Z8" s="380">
        <v>1680</v>
      </c>
      <c r="AA8" s="317" t="s">
        <v>835</v>
      </c>
      <c r="AE8" s="293"/>
      <c r="AF8" s="294"/>
      <c r="AG8" s="293"/>
      <c r="AH8" s="13"/>
    </row>
    <row r="9" spans="1:35" s="345" customFormat="1" ht="39.75" customHeight="1">
      <c r="A9" s="360" t="s">
        <v>864</v>
      </c>
      <c r="B9" s="359" t="s">
        <v>861</v>
      </c>
      <c r="C9" s="379" t="s">
        <v>1424</v>
      </c>
      <c r="D9" s="358" t="s">
        <v>1474</v>
      </c>
      <c r="E9" s="358" t="s">
        <v>1404</v>
      </c>
      <c r="F9" s="358" t="s">
        <v>1410</v>
      </c>
      <c r="G9" s="289" t="s">
        <v>1428</v>
      </c>
      <c r="H9" s="298" t="s">
        <v>1428</v>
      </c>
      <c r="I9" s="298" t="s">
        <v>1428</v>
      </c>
      <c r="J9" s="378">
        <v>20</v>
      </c>
      <c r="K9" s="377" t="s">
        <v>862</v>
      </c>
      <c r="L9" s="365" t="s">
        <v>863</v>
      </c>
      <c r="M9" s="365">
        <v>0.1</v>
      </c>
      <c r="N9" s="365">
        <v>0.4</v>
      </c>
      <c r="O9" s="303" t="s">
        <v>1426</v>
      </c>
      <c r="P9" s="282">
        <v>353.52800000000008</v>
      </c>
      <c r="Q9" s="282">
        <f t="shared" si="0"/>
        <v>424.23360000000008</v>
      </c>
      <c r="R9" s="282">
        <f t="shared" si="1"/>
        <v>42.42336000000001</v>
      </c>
      <c r="S9" s="775">
        <f t="shared" si="2"/>
        <v>8484.6720000000023</v>
      </c>
      <c r="T9" s="137"/>
      <c r="U9" s="154">
        <f t="shared" si="3"/>
        <v>0</v>
      </c>
      <c r="V9" s="313" t="s">
        <v>1418</v>
      </c>
      <c r="W9" s="312"/>
      <c r="X9" s="311">
        <v>24</v>
      </c>
      <c r="Y9" s="311">
        <v>498.72</v>
      </c>
      <c r="Z9" s="310">
        <v>792</v>
      </c>
      <c r="AA9" s="946" t="s">
        <v>351</v>
      </c>
      <c r="AB9" s="346"/>
      <c r="AC9" s="245"/>
      <c r="AE9" s="293"/>
      <c r="AF9" s="294"/>
      <c r="AG9" s="293"/>
      <c r="AH9" s="13"/>
    </row>
    <row r="10" spans="1:35" s="345" customFormat="1" ht="36.75" customHeight="1">
      <c r="A10" s="360" t="s">
        <v>860</v>
      </c>
      <c r="B10" s="359" t="s">
        <v>861</v>
      </c>
      <c r="C10" s="379" t="s">
        <v>1424</v>
      </c>
      <c r="D10" s="358" t="s">
        <v>1474</v>
      </c>
      <c r="E10" s="358" t="s">
        <v>1404</v>
      </c>
      <c r="F10" s="358" t="s">
        <v>1410</v>
      </c>
      <c r="G10" s="289" t="s">
        <v>1428</v>
      </c>
      <c r="H10" s="298" t="s">
        <v>1428</v>
      </c>
      <c r="I10" s="298" t="s">
        <v>1428</v>
      </c>
      <c r="J10" s="378">
        <v>10</v>
      </c>
      <c r="K10" s="377" t="s">
        <v>862</v>
      </c>
      <c r="L10" s="365" t="s">
        <v>863</v>
      </c>
      <c r="M10" s="365">
        <v>0.1</v>
      </c>
      <c r="N10" s="365">
        <v>0.4</v>
      </c>
      <c r="O10" s="303" t="s">
        <v>1426</v>
      </c>
      <c r="P10" s="282">
        <v>326.35000000000002</v>
      </c>
      <c r="Q10" s="282">
        <f t="shared" si="0"/>
        <v>391.62</v>
      </c>
      <c r="R10" s="282">
        <f t="shared" si="1"/>
        <v>39.162000000000006</v>
      </c>
      <c r="S10" s="775">
        <f t="shared" si="2"/>
        <v>3916.2</v>
      </c>
      <c r="T10" s="137"/>
      <c r="U10" s="154">
        <f t="shared" si="3"/>
        <v>0</v>
      </c>
      <c r="V10" s="313" t="s">
        <v>1418</v>
      </c>
      <c r="W10" s="312"/>
      <c r="X10" s="311">
        <v>60</v>
      </c>
      <c r="Y10" s="311">
        <v>623.40000000000009</v>
      </c>
      <c r="Z10" s="310">
        <v>1740</v>
      </c>
      <c r="AA10" s="947"/>
      <c r="AB10" s="346"/>
      <c r="AC10" s="245"/>
      <c r="AE10" s="293"/>
      <c r="AF10" s="294"/>
      <c r="AG10" s="293"/>
      <c r="AH10" s="13"/>
    </row>
    <row r="11" spans="1:35" ht="35.1" customHeight="1">
      <c r="A11" s="376" t="s">
        <v>1059</v>
      </c>
      <c r="B11" s="375" t="s">
        <v>457</v>
      </c>
      <c r="C11" s="373" t="s">
        <v>1424</v>
      </c>
      <c r="D11" s="374" t="s">
        <v>1402</v>
      </c>
      <c r="E11" s="374" t="s">
        <v>1437</v>
      </c>
      <c r="F11" s="374" t="s">
        <v>1410</v>
      </c>
      <c r="G11" s="373" t="s">
        <v>1428</v>
      </c>
      <c r="H11" s="372" t="s">
        <v>1428</v>
      </c>
      <c r="I11" s="372" t="s">
        <v>1428</v>
      </c>
      <c r="J11" s="371">
        <v>15</v>
      </c>
      <c r="K11" s="370" t="s">
        <v>862</v>
      </c>
      <c r="L11" s="369" t="s">
        <v>590</v>
      </c>
      <c r="M11" s="369">
        <v>0.2</v>
      </c>
      <c r="N11" s="369">
        <v>0.3</v>
      </c>
      <c r="O11" s="368" t="s">
        <v>1426</v>
      </c>
      <c r="P11" s="282">
        <v>587.10756088412938</v>
      </c>
      <c r="Q11" s="282">
        <f t="shared" si="0"/>
        <v>704.52907306095528</v>
      </c>
      <c r="R11" s="282">
        <f t="shared" si="1"/>
        <v>140.90581461219105</v>
      </c>
      <c r="S11" s="775">
        <f t="shared" si="2"/>
        <v>10567.936095914329</v>
      </c>
      <c r="T11" s="137"/>
      <c r="U11" s="154">
        <f t="shared" si="3"/>
        <v>0</v>
      </c>
      <c r="V11" s="310"/>
      <c r="W11" s="312"/>
      <c r="X11" s="311">
        <v>24</v>
      </c>
      <c r="Y11" s="311">
        <v>519.84</v>
      </c>
      <c r="Z11" s="310">
        <v>792</v>
      </c>
      <c r="AA11" s="910" t="s">
        <v>663</v>
      </c>
      <c r="AE11" s="293"/>
      <c r="AF11" s="294"/>
      <c r="AG11" s="293"/>
      <c r="AH11" s="13"/>
    </row>
    <row r="12" spans="1:35" s="366" customFormat="1" ht="35.1" customHeight="1">
      <c r="A12" s="376" t="s">
        <v>1060</v>
      </c>
      <c r="B12" s="375" t="s">
        <v>458</v>
      </c>
      <c r="C12" s="373" t="s">
        <v>1424</v>
      </c>
      <c r="D12" s="374" t="s">
        <v>1402</v>
      </c>
      <c r="E12" s="374" t="s">
        <v>1437</v>
      </c>
      <c r="F12" s="374" t="s">
        <v>1410</v>
      </c>
      <c r="G12" s="373" t="s">
        <v>1428</v>
      </c>
      <c r="H12" s="372" t="s">
        <v>1428</v>
      </c>
      <c r="I12" s="372" t="s">
        <v>1428</v>
      </c>
      <c r="J12" s="371">
        <v>15</v>
      </c>
      <c r="K12" s="370" t="s">
        <v>862</v>
      </c>
      <c r="L12" s="369" t="s">
        <v>590</v>
      </c>
      <c r="M12" s="369">
        <v>0.2</v>
      </c>
      <c r="N12" s="369">
        <v>0.3</v>
      </c>
      <c r="O12" s="368" t="s">
        <v>1426</v>
      </c>
      <c r="P12" s="282">
        <v>590.64</v>
      </c>
      <c r="Q12" s="282">
        <f t="shared" si="0"/>
        <v>708.76799999999992</v>
      </c>
      <c r="R12" s="282">
        <f t="shared" si="1"/>
        <v>141.75359999999998</v>
      </c>
      <c r="S12" s="775">
        <f t="shared" si="2"/>
        <v>10631.519999999999</v>
      </c>
      <c r="T12" s="137"/>
      <c r="U12" s="154">
        <f t="shared" si="3"/>
        <v>0</v>
      </c>
      <c r="V12" s="310"/>
      <c r="W12" s="312"/>
      <c r="X12" s="311">
        <v>24</v>
      </c>
      <c r="Y12" s="311">
        <v>519.84</v>
      </c>
      <c r="Z12" s="310">
        <v>792</v>
      </c>
      <c r="AA12" s="912"/>
      <c r="AB12" s="367"/>
      <c r="AC12" s="245"/>
      <c r="AE12" s="293"/>
      <c r="AF12" s="294"/>
      <c r="AG12" s="293"/>
      <c r="AH12" s="13"/>
    </row>
    <row r="13" spans="1:35" s="366" customFormat="1" ht="35.1" customHeight="1">
      <c r="A13" s="308" t="s">
        <v>620</v>
      </c>
      <c r="B13" s="307" t="s">
        <v>592</v>
      </c>
      <c r="C13" s="301" t="s">
        <v>1424</v>
      </c>
      <c r="D13" s="300" t="s">
        <v>1402</v>
      </c>
      <c r="E13" s="300" t="s">
        <v>1408</v>
      </c>
      <c r="F13" s="300" t="s">
        <v>1410</v>
      </c>
      <c r="G13" s="289" t="s">
        <v>1428</v>
      </c>
      <c r="H13" s="298" t="s">
        <v>1428</v>
      </c>
      <c r="I13" s="298" t="s">
        <v>1428</v>
      </c>
      <c r="J13" s="306">
        <v>15</v>
      </c>
      <c r="K13" s="305" t="s">
        <v>862</v>
      </c>
      <c r="L13" s="304" t="s">
        <v>590</v>
      </c>
      <c r="M13" s="304">
        <v>0.1</v>
      </c>
      <c r="N13" s="365">
        <v>0.4</v>
      </c>
      <c r="O13" s="303" t="s">
        <v>1426</v>
      </c>
      <c r="P13" s="282">
        <v>842.09</v>
      </c>
      <c r="Q13" s="282">
        <f t="shared" si="0"/>
        <v>1010.508</v>
      </c>
      <c r="R13" s="282">
        <f t="shared" si="1"/>
        <v>101.05080000000001</v>
      </c>
      <c r="S13" s="775">
        <f t="shared" si="2"/>
        <v>15157.62</v>
      </c>
      <c r="T13" s="137"/>
      <c r="U13" s="154">
        <f t="shared" si="3"/>
        <v>0</v>
      </c>
      <c r="V13" s="310"/>
      <c r="W13" s="312"/>
      <c r="X13" s="311">
        <v>24</v>
      </c>
      <c r="Y13" s="311">
        <v>441.36</v>
      </c>
      <c r="Z13" s="310">
        <v>792</v>
      </c>
      <c r="AA13" s="910" t="s">
        <v>517</v>
      </c>
      <c r="AB13" s="367"/>
      <c r="AC13" s="245"/>
      <c r="AE13" s="293"/>
      <c r="AF13" s="294"/>
      <c r="AG13" s="293"/>
      <c r="AH13" s="13"/>
    </row>
    <row r="14" spans="1:35" s="361" customFormat="1" ht="35.1" customHeight="1">
      <c r="A14" s="308" t="s">
        <v>591</v>
      </c>
      <c r="B14" s="307" t="s">
        <v>592</v>
      </c>
      <c r="C14" s="301" t="s">
        <v>1424</v>
      </c>
      <c r="D14" s="300" t="s">
        <v>1402</v>
      </c>
      <c r="E14" s="300" t="s">
        <v>1408</v>
      </c>
      <c r="F14" s="300" t="s">
        <v>1410</v>
      </c>
      <c r="G14" s="289" t="s">
        <v>1428</v>
      </c>
      <c r="H14" s="298" t="s">
        <v>1428</v>
      </c>
      <c r="I14" s="298" t="s">
        <v>1428</v>
      </c>
      <c r="J14" s="306">
        <v>5</v>
      </c>
      <c r="K14" s="305" t="s">
        <v>862</v>
      </c>
      <c r="L14" s="304" t="s">
        <v>590</v>
      </c>
      <c r="M14" s="304">
        <v>0.1</v>
      </c>
      <c r="N14" s="365">
        <v>0.4</v>
      </c>
      <c r="O14" s="303" t="s">
        <v>1426</v>
      </c>
      <c r="P14" s="282">
        <v>966.21</v>
      </c>
      <c r="Q14" s="282">
        <f t="shared" si="0"/>
        <v>1159.452</v>
      </c>
      <c r="R14" s="282">
        <f t="shared" si="1"/>
        <v>115.9452</v>
      </c>
      <c r="S14" s="775">
        <f t="shared" si="2"/>
        <v>5797.26</v>
      </c>
      <c r="T14" s="137"/>
      <c r="U14" s="154">
        <f t="shared" si="3"/>
        <v>0</v>
      </c>
      <c r="V14" s="310"/>
      <c r="W14" s="313" t="s">
        <v>1418</v>
      </c>
      <c r="X14" s="311">
        <v>60</v>
      </c>
      <c r="Y14" s="311">
        <v>367.8</v>
      </c>
      <c r="Z14" s="310">
        <v>1980</v>
      </c>
      <c r="AA14" s="912"/>
      <c r="AB14" s="364"/>
      <c r="AC14" s="363"/>
      <c r="AE14" s="293"/>
      <c r="AF14" s="294"/>
      <c r="AG14" s="293"/>
      <c r="AH14" s="13"/>
      <c r="AI14" s="362"/>
    </row>
    <row r="15" spans="1:35" s="356" customFormat="1" ht="35.1" customHeight="1">
      <c r="A15" s="360" t="s">
        <v>588</v>
      </c>
      <c r="B15" s="359" t="s">
        <v>589</v>
      </c>
      <c r="C15" s="301" t="s">
        <v>1424</v>
      </c>
      <c r="D15" s="300" t="s">
        <v>1402</v>
      </c>
      <c r="E15" s="300" t="s">
        <v>1408</v>
      </c>
      <c r="F15" s="358" t="s">
        <v>1413</v>
      </c>
      <c r="G15" s="289" t="s">
        <v>1428</v>
      </c>
      <c r="H15" s="298" t="s">
        <v>1428</v>
      </c>
      <c r="I15" s="298" t="s">
        <v>1428</v>
      </c>
      <c r="J15" s="306">
        <v>12.5</v>
      </c>
      <c r="K15" s="305" t="s">
        <v>862</v>
      </c>
      <c r="L15" s="304" t="s">
        <v>590</v>
      </c>
      <c r="M15" s="304">
        <v>0.13</v>
      </c>
      <c r="N15" s="304">
        <v>0.15</v>
      </c>
      <c r="O15" s="303" t="s">
        <v>1426</v>
      </c>
      <c r="P15" s="282">
        <v>1741.4250000000002</v>
      </c>
      <c r="Q15" s="282">
        <f t="shared" si="0"/>
        <v>2089.71</v>
      </c>
      <c r="R15" s="282">
        <f t="shared" si="1"/>
        <v>271.66230000000002</v>
      </c>
      <c r="S15" s="775">
        <f t="shared" si="2"/>
        <v>26121.375</v>
      </c>
      <c r="T15" s="137"/>
      <c r="U15" s="154">
        <f t="shared" si="3"/>
        <v>0</v>
      </c>
      <c r="V15" s="310"/>
      <c r="W15" s="312"/>
      <c r="X15" s="311">
        <v>24</v>
      </c>
      <c r="Y15" s="311">
        <v>454.20000000000005</v>
      </c>
      <c r="Z15" s="310">
        <v>792</v>
      </c>
      <c r="AA15" s="317" t="s">
        <v>138</v>
      </c>
      <c r="AC15" s="357"/>
      <c r="AE15" s="293"/>
      <c r="AF15" s="294"/>
      <c r="AG15" s="293"/>
      <c r="AH15" s="13"/>
    </row>
    <row r="16" spans="1:35" s="335" customFormat="1" ht="38.25" customHeight="1">
      <c r="A16" s="308" t="s">
        <v>1147</v>
      </c>
      <c r="B16" s="307" t="s">
        <v>371</v>
      </c>
      <c r="C16" s="301" t="s">
        <v>1424</v>
      </c>
      <c r="D16" s="355" t="s">
        <v>1474</v>
      </c>
      <c r="E16" s="300" t="s">
        <v>1437</v>
      </c>
      <c r="F16" s="300" t="s">
        <v>1410</v>
      </c>
      <c r="G16" s="289" t="s">
        <v>1428</v>
      </c>
      <c r="H16" s="298" t="s">
        <v>1428</v>
      </c>
      <c r="I16" s="298" t="s">
        <v>1428</v>
      </c>
      <c r="J16" s="306">
        <v>25</v>
      </c>
      <c r="K16" s="305" t="s">
        <v>604</v>
      </c>
      <c r="L16" s="304" t="s">
        <v>590</v>
      </c>
      <c r="M16" s="304">
        <v>0.18</v>
      </c>
      <c r="N16" s="304">
        <v>0.32</v>
      </c>
      <c r="O16" s="303" t="s">
        <v>1422</v>
      </c>
      <c r="P16" s="282">
        <v>377.49600000000004</v>
      </c>
      <c r="Q16" s="282">
        <f t="shared" si="0"/>
        <v>452.99520000000001</v>
      </c>
      <c r="R16" s="282">
        <f t="shared" si="1"/>
        <v>81.539135999999999</v>
      </c>
      <c r="S16" s="775">
        <f t="shared" si="2"/>
        <v>11324.880000000001</v>
      </c>
      <c r="T16" s="137"/>
      <c r="U16" s="154">
        <f t="shared" si="3"/>
        <v>0</v>
      </c>
      <c r="V16" s="310"/>
      <c r="W16" s="312"/>
      <c r="X16" s="311">
        <v>24</v>
      </c>
      <c r="Y16" s="311">
        <v>616.20000000000005</v>
      </c>
      <c r="Z16" s="310">
        <v>696</v>
      </c>
      <c r="AA16" s="910" t="s">
        <v>481</v>
      </c>
      <c r="AB16" s="337"/>
      <c r="AC16" s="357"/>
      <c r="AD16" s="356"/>
      <c r="AE16" s="293"/>
      <c r="AF16" s="294"/>
      <c r="AG16" s="293"/>
      <c r="AH16" s="13"/>
    </row>
    <row r="17" spans="1:34" s="323" customFormat="1" ht="39.75" customHeight="1">
      <c r="A17" s="308" t="s">
        <v>460</v>
      </c>
      <c r="B17" s="307" t="s">
        <v>383</v>
      </c>
      <c r="C17" s="301" t="s">
        <v>1424</v>
      </c>
      <c r="D17" s="355" t="s">
        <v>1474</v>
      </c>
      <c r="E17" s="300" t="s">
        <v>1437</v>
      </c>
      <c r="F17" s="300" t="s">
        <v>1410</v>
      </c>
      <c r="G17" s="289" t="s">
        <v>1428</v>
      </c>
      <c r="H17" s="298" t="s">
        <v>1428</v>
      </c>
      <c r="I17" s="298" t="s">
        <v>1428</v>
      </c>
      <c r="J17" s="306">
        <v>25</v>
      </c>
      <c r="K17" s="305" t="s">
        <v>604</v>
      </c>
      <c r="L17" s="304" t="s">
        <v>590</v>
      </c>
      <c r="M17" s="304">
        <v>0.18</v>
      </c>
      <c r="N17" s="304">
        <v>0.32</v>
      </c>
      <c r="O17" s="303" t="s">
        <v>1422</v>
      </c>
      <c r="P17" s="282">
        <v>398.89600000000007</v>
      </c>
      <c r="Q17" s="282">
        <f t="shared" si="0"/>
        <v>478.67520000000007</v>
      </c>
      <c r="R17" s="282">
        <f t="shared" si="1"/>
        <v>86.161536000000012</v>
      </c>
      <c r="S17" s="775">
        <f t="shared" si="2"/>
        <v>11966.880000000001</v>
      </c>
      <c r="T17" s="137"/>
      <c r="U17" s="154">
        <f t="shared" si="3"/>
        <v>0</v>
      </c>
      <c r="V17" s="310"/>
      <c r="W17" s="312"/>
      <c r="X17" s="311">
        <v>24</v>
      </c>
      <c r="Y17" s="311">
        <v>616.20000000000005</v>
      </c>
      <c r="Z17" s="310">
        <v>696</v>
      </c>
      <c r="AA17" s="911"/>
      <c r="AB17" s="324"/>
      <c r="AC17" s="357"/>
      <c r="AD17" s="356"/>
      <c r="AE17" s="293"/>
      <c r="AF17" s="294"/>
      <c r="AG17" s="293"/>
      <c r="AH17" s="13"/>
    </row>
    <row r="18" spans="1:34" ht="35.1" customHeight="1">
      <c r="A18" s="308" t="s">
        <v>459</v>
      </c>
      <c r="B18" s="307" t="s">
        <v>371</v>
      </c>
      <c r="C18" s="301" t="s">
        <v>1424</v>
      </c>
      <c r="D18" s="355" t="s">
        <v>1474</v>
      </c>
      <c r="E18" s="300" t="s">
        <v>1437</v>
      </c>
      <c r="F18" s="300" t="s">
        <v>1410</v>
      </c>
      <c r="G18" s="289" t="s">
        <v>1428</v>
      </c>
      <c r="H18" s="298" t="s">
        <v>1428</v>
      </c>
      <c r="I18" s="298" t="s">
        <v>1428</v>
      </c>
      <c r="J18" s="306">
        <v>8</v>
      </c>
      <c r="K18" s="305" t="s">
        <v>604</v>
      </c>
      <c r="L18" s="304" t="s">
        <v>590</v>
      </c>
      <c r="M18" s="304">
        <v>0.18</v>
      </c>
      <c r="N18" s="304">
        <v>0.32</v>
      </c>
      <c r="O18" s="303" t="s">
        <v>1422</v>
      </c>
      <c r="P18" s="282">
        <v>449.05487978375294</v>
      </c>
      <c r="Q18" s="282">
        <f t="shared" si="0"/>
        <v>538.86585574050355</v>
      </c>
      <c r="R18" s="282">
        <f t="shared" si="1"/>
        <v>96.995854033290641</v>
      </c>
      <c r="S18" s="775">
        <f t="shared" si="2"/>
        <v>4310.9268459240284</v>
      </c>
      <c r="T18" s="137"/>
      <c r="U18" s="154">
        <f t="shared" si="3"/>
        <v>0</v>
      </c>
      <c r="V18" s="310"/>
      <c r="W18" s="312"/>
      <c r="X18" s="311">
        <v>60</v>
      </c>
      <c r="Y18" s="311">
        <v>495.36</v>
      </c>
      <c r="Z18" s="310">
        <v>1980</v>
      </c>
      <c r="AA18" s="911"/>
      <c r="AC18" s="357"/>
      <c r="AD18" s="356"/>
      <c r="AE18" s="293"/>
      <c r="AF18" s="294"/>
      <c r="AG18" s="293"/>
      <c r="AH18" s="13"/>
    </row>
    <row r="19" spans="1:34" s="345" customFormat="1" ht="35.1" customHeight="1">
      <c r="A19" s="308" t="s">
        <v>461</v>
      </c>
      <c r="B19" s="307" t="s">
        <v>187</v>
      </c>
      <c r="C19" s="301" t="s">
        <v>1424</v>
      </c>
      <c r="D19" s="355" t="s">
        <v>1474</v>
      </c>
      <c r="E19" s="300" t="s">
        <v>1437</v>
      </c>
      <c r="F19" s="300" t="s">
        <v>1410</v>
      </c>
      <c r="G19" s="289" t="s">
        <v>1428</v>
      </c>
      <c r="H19" s="298" t="s">
        <v>1428</v>
      </c>
      <c r="I19" s="298" t="s">
        <v>1428</v>
      </c>
      <c r="J19" s="306">
        <v>8</v>
      </c>
      <c r="K19" s="305" t="s">
        <v>604</v>
      </c>
      <c r="L19" s="304" t="s">
        <v>590</v>
      </c>
      <c r="M19" s="304">
        <v>0.18</v>
      </c>
      <c r="N19" s="304">
        <v>0.32</v>
      </c>
      <c r="O19" s="303" t="s">
        <v>1422</v>
      </c>
      <c r="P19" s="282">
        <v>481.15487978375296</v>
      </c>
      <c r="Q19" s="282">
        <f t="shared" si="0"/>
        <v>577.38585574050353</v>
      </c>
      <c r="R19" s="282">
        <f t="shared" si="1"/>
        <v>103.92945403329063</v>
      </c>
      <c r="S19" s="775">
        <f t="shared" si="2"/>
        <v>4619.0868459240282</v>
      </c>
      <c r="T19" s="137"/>
      <c r="U19" s="154">
        <f t="shared" si="3"/>
        <v>0</v>
      </c>
      <c r="V19" s="310"/>
      <c r="W19" s="312"/>
      <c r="X19" s="311">
        <v>60</v>
      </c>
      <c r="Y19" s="311">
        <v>495.36</v>
      </c>
      <c r="Z19" s="310">
        <v>1980</v>
      </c>
      <c r="AA19" s="912"/>
      <c r="AB19" s="346"/>
      <c r="AC19" s="245"/>
      <c r="AE19" s="293"/>
      <c r="AF19" s="294"/>
      <c r="AG19" s="293"/>
      <c r="AH19" s="13"/>
    </row>
    <row r="20" spans="1:34" s="345" customFormat="1" ht="35.1" customHeight="1">
      <c r="A20" s="292" t="s">
        <v>279</v>
      </c>
      <c r="B20" s="302" t="s">
        <v>74</v>
      </c>
      <c r="C20" s="301" t="s">
        <v>1424</v>
      </c>
      <c r="D20" s="299" t="s">
        <v>1402</v>
      </c>
      <c r="E20" s="300" t="s">
        <v>1437</v>
      </c>
      <c r="F20" s="300" t="s">
        <v>1410</v>
      </c>
      <c r="G20" s="289" t="s">
        <v>1428</v>
      </c>
      <c r="H20" s="298" t="s">
        <v>1428</v>
      </c>
      <c r="I20" s="298" t="s">
        <v>1428</v>
      </c>
      <c r="J20" s="297" t="s">
        <v>606</v>
      </c>
      <c r="K20" s="288" t="s">
        <v>604</v>
      </c>
      <c r="L20" s="285" t="s">
        <v>590</v>
      </c>
      <c r="M20" s="285">
        <v>0.2</v>
      </c>
      <c r="N20" s="285">
        <v>2</v>
      </c>
      <c r="O20" s="303" t="s">
        <v>1422</v>
      </c>
      <c r="P20" s="282">
        <v>298.39036500000003</v>
      </c>
      <c r="Q20" s="282">
        <f t="shared" si="0"/>
        <v>358.06843800000001</v>
      </c>
      <c r="R20" s="282">
        <f t="shared" si="1"/>
        <v>71.613687600000006</v>
      </c>
      <c r="S20" s="775">
        <f t="shared" si="2"/>
        <v>8951.7109500000006</v>
      </c>
      <c r="T20" s="137"/>
      <c r="U20" s="154">
        <f t="shared" si="3"/>
        <v>0</v>
      </c>
      <c r="V20" s="310"/>
      <c r="W20" s="312"/>
      <c r="X20" s="311">
        <v>24</v>
      </c>
      <c r="Y20" s="311">
        <v>616.20000000000005</v>
      </c>
      <c r="Z20" s="310">
        <v>696</v>
      </c>
      <c r="AA20" s="353" t="s">
        <v>62</v>
      </c>
      <c r="AB20" s="346"/>
      <c r="AC20" s="245"/>
      <c r="AE20" s="293"/>
      <c r="AF20" s="294"/>
      <c r="AG20" s="293"/>
      <c r="AH20" s="13"/>
    </row>
    <row r="21" spans="1:34" s="345" customFormat="1" ht="35.1" customHeight="1">
      <c r="A21" s="308" t="s">
        <v>75</v>
      </c>
      <c r="B21" s="307" t="s">
        <v>482</v>
      </c>
      <c r="C21" s="301" t="s">
        <v>1424</v>
      </c>
      <c r="D21" s="300" t="s">
        <v>1474</v>
      </c>
      <c r="E21" s="300" t="s">
        <v>1427</v>
      </c>
      <c r="F21" s="300" t="s">
        <v>1410</v>
      </c>
      <c r="G21" s="289" t="s">
        <v>1428</v>
      </c>
      <c r="H21" s="298" t="s">
        <v>1428</v>
      </c>
      <c r="I21" s="298" t="s">
        <v>1485</v>
      </c>
      <c r="J21" s="306">
        <v>25</v>
      </c>
      <c r="K21" s="305" t="s">
        <v>604</v>
      </c>
      <c r="L21" s="304" t="s">
        <v>1148</v>
      </c>
      <c r="M21" s="304">
        <v>0.8</v>
      </c>
      <c r="N21" s="304">
        <v>3</v>
      </c>
      <c r="O21" s="303" t="s">
        <v>1422</v>
      </c>
      <c r="P21" s="282">
        <v>287.70445653720299</v>
      </c>
      <c r="Q21" s="282">
        <f t="shared" si="0"/>
        <v>345.24534784464356</v>
      </c>
      <c r="R21" s="282">
        <f t="shared" si="1"/>
        <v>276.19627827571486</v>
      </c>
      <c r="S21" s="775">
        <f t="shared" si="2"/>
        <v>8631.1336961160887</v>
      </c>
      <c r="T21" s="137"/>
      <c r="U21" s="154">
        <f t="shared" si="3"/>
        <v>0</v>
      </c>
      <c r="V21" s="310"/>
      <c r="W21" s="318"/>
      <c r="X21" s="311">
        <v>36</v>
      </c>
      <c r="Y21" s="311">
        <v>903.6</v>
      </c>
      <c r="Z21" s="310">
        <v>720</v>
      </c>
      <c r="AA21" s="946" t="s">
        <v>836</v>
      </c>
      <c r="AB21" s="346"/>
      <c r="AC21" s="245"/>
      <c r="AE21" s="354"/>
      <c r="AF21" s="294"/>
      <c r="AG21" s="293"/>
      <c r="AH21" s="13"/>
    </row>
    <row r="22" spans="1:34" s="345" customFormat="1" ht="35.1" customHeight="1">
      <c r="A22" s="308" t="s">
        <v>76</v>
      </c>
      <c r="B22" s="307" t="s">
        <v>483</v>
      </c>
      <c r="C22" s="301" t="s">
        <v>1424</v>
      </c>
      <c r="D22" s="300" t="s">
        <v>1474</v>
      </c>
      <c r="E22" s="300" t="s">
        <v>1427</v>
      </c>
      <c r="F22" s="300" t="s">
        <v>1410</v>
      </c>
      <c r="G22" s="289" t="s">
        <v>1428</v>
      </c>
      <c r="H22" s="298" t="s">
        <v>1428</v>
      </c>
      <c r="I22" s="298" t="s">
        <v>1485</v>
      </c>
      <c r="J22" s="306">
        <v>25</v>
      </c>
      <c r="K22" s="305" t="s">
        <v>604</v>
      </c>
      <c r="L22" s="304" t="s">
        <v>590</v>
      </c>
      <c r="M22" s="304">
        <v>0.8</v>
      </c>
      <c r="N22" s="304">
        <v>3</v>
      </c>
      <c r="O22" s="303" t="s">
        <v>1422</v>
      </c>
      <c r="P22" s="282">
        <v>338.35428348565796</v>
      </c>
      <c r="Q22" s="282">
        <f t="shared" si="0"/>
        <v>406.02514018278953</v>
      </c>
      <c r="R22" s="282">
        <f t="shared" si="1"/>
        <v>324.82011214623162</v>
      </c>
      <c r="S22" s="775">
        <f t="shared" si="2"/>
        <v>10150.628504569739</v>
      </c>
      <c r="T22" s="137"/>
      <c r="U22" s="154">
        <f t="shared" si="3"/>
        <v>0</v>
      </c>
      <c r="V22" s="310"/>
      <c r="W22" s="318"/>
      <c r="X22" s="311">
        <v>24</v>
      </c>
      <c r="Y22" s="311">
        <v>614.40000000000009</v>
      </c>
      <c r="Z22" s="310">
        <v>696</v>
      </c>
      <c r="AA22" s="947"/>
      <c r="AB22" s="346"/>
      <c r="AC22" s="245"/>
      <c r="AE22" s="354"/>
      <c r="AF22" s="294"/>
      <c r="AG22" s="293"/>
      <c r="AH22" s="13"/>
    </row>
    <row r="23" spans="1:34" s="335" customFormat="1" ht="35.1" customHeight="1">
      <c r="A23" s="292" t="s">
        <v>1226</v>
      </c>
      <c r="B23" s="302" t="s">
        <v>1227</v>
      </c>
      <c r="C23" s="301" t="s">
        <v>1424</v>
      </c>
      <c r="D23" s="300" t="s">
        <v>1474</v>
      </c>
      <c r="E23" s="300" t="s">
        <v>1427</v>
      </c>
      <c r="F23" s="300" t="s">
        <v>1410</v>
      </c>
      <c r="G23" s="289" t="s">
        <v>1428</v>
      </c>
      <c r="H23" s="298" t="s">
        <v>1428</v>
      </c>
      <c r="I23" s="298" t="s">
        <v>1485</v>
      </c>
      <c r="J23" s="297">
        <v>25</v>
      </c>
      <c r="K23" s="288" t="s">
        <v>604</v>
      </c>
      <c r="L23" s="285" t="s">
        <v>590</v>
      </c>
      <c r="M23" s="304">
        <v>0.8</v>
      </c>
      <c r="N23" s="285">
        <v>3</v>
      </c>
      <c r="O23" s="303" t="s">
        <v>1422</v>
      </c>
      <c r="P23" s="282">
        <v>299.60000000000002</v>
      </c>
      <c r="Q23" s="282">
        <f t="shared" si="0"/>
        <v>359.52000000000004</v>
      </c>
      <c r="R23" s="282">
        <f t="shared" si="1"/>
        <v>287.61600000000004</v>
      </c>
      <c r="S23" s="775">
        <f t="shared" si="2"/>
        <v>8988.0000000000018</v>
      </c>
      <c r="T23" s="137"/>
      <c r="U23" s="154">
        <f t="shared" si="3"/>
        <v>0</v>
      </c>
      <c r="V23" s="310"/>
      <c r="W23" s="318"/>
      <c r="X23" s="311">
        <v>24</v>
      </c>
      <c r="Y23" s="311">
        <v>616.20000000000005</v>
      </c>
      <c r="Z23" s="310">
        <v>696</v>
      </c>
      <c r="AA23" s="352" t="s">
        <v>1228</v>
      </c>
      <c r="AB23" s="337"/>
      <c r="AC23" s="336"/>
      <c r="AE23" s="293"/>
      <c r="AF23" s="294"/>
      <c r="AG23" s="293"/>
      <c r="AH23" s="13"/>
    </row>
    <row r="24" spans="1:34" s="335" customFormat="1" ht="64.5" customHeight="1">
      <c r="A24" s="292" t="s">
        <v>1229</v>
      </c>
      <c r="B24" s="302" t="s">
        <v>1230</v>
      </c>
      <c r="C24" s="301" t="s">
        <v>1424</v>
      </c>
      <c r="D24" s="300" t="s">
        <v>1474</v>
      </c>
      <c r="E24" s="300" t="s">
        <v>1427</v>
      </c>
      <c r="F24" s="299" t="s">
        <v>1412</v>
      </c>
      <c r="G24" s="289" t="s">
        <v>1428</v>
      </c>
      <c r="H24" s="298" t="s">
        <v>1428</v>
      </c>
      <c r="I24" s="298" t="s">
        <v>1485</v>
      </c>
      <c r="J24" s="297">
        <v>25</v>
      </c>
      <c r="K24" s="288" t="s">
        <v>604</v>
      </c>
      <c r="L24" s="285" t="s">
        <v>590</v>
      </c>
      <c r="M24" s="304">
        <v>0.8</v>
      </c>
      <c r="N24" s="285">
        <v>3</v>
      </c>
      <c r="O24" s="303" t="s">
        <v>1422</v>
      </c>
      <c r="P24" s="282">
        <v>355.52889936273868</v>
      </c>
      <c r="Q24" s="282">
        <f t="shared" si="0"/>
        <v>426.6346792352864</v>
      </c>
      <c r="R24" s="282">
        <f t="shared" si="1"/>
        <v>341.30774338822914</v>
      </c>
      <c r="S24" s="775">
        <f t="shared" si="2"/>
        <v>10665.86698088216</v>
      </c>
      <c r="T24" s="137"/>
      <c r="U24" s="154">
        <f t="shared" si="3"/>
        <v>0</v>
      </c>
      <c r="V24" s="310"/>
      <c r="W24" s="318"/>
      <c r="X24" s="311">
        <v>24</v>
      </c>
      <c r="Y24" s="311">
        <v>616.20000000000005</v>
      </c>
      <c r="Z24" s="310">
        <v>696</v>
      </c>
      <c r="AA24" s="352" t="s">
        <v>1231</v>
      </c>
      <c r="AB24" s="337"/>
      <c r="AC24" s="336"/>
      <c r="AE24" s="293"/>
      <c r="AF24" s="294"/>
      <c r="AG24" s="293"/>
      <c r="AH24" s="13"/>
    </row>
    <row r="25" spans="1:34" s="345" customFormat="1" ht="46.5" customHeight="1">
      <c r="A25" s="292" t="s">
        <v>1232</v>
      </c>
      <c r="B25" s="302" t="s">
        <v>1233</v>
      </c>
      <c r="C25" s="301" t="s">
        <v>1424</v>
      </c>
      <c r="D25" s="300" t="s">
        <v>1474</v>
      </c>
      <c r="E25" s="300" t="s">
        <v>1427</v>
      </c>
      <c r="F25" s="300" t="s">
        <v>1410</v>
      </c>
      <c r="G25" s="289" t="s">
        <v>1428</v>
      </c>
      <c r="H25" s="298" t="s">
        <v>1428</v>
      </c>
      <c r="I25" s="298" t="s">
        <v>1485</v>
      </c>
      <c r="J25" s="297">
        <v>25</v>
      </c>
      <c r="K25" s="288" t="s">
        <v>604</v>
      </c>
      <c r="L25" s="285" t="s">
        <v>590</v>
      </c>
      <c r="M25" s="285">
        <v>1.1000000000000001</v>
      </c>
      <c r="N25" s="285">
        <v>5</v>
      </c>
      <c r="O25" s="303" t="s">
        <v>1422</v>
      </c>
      <c r="P25" s="282">
        <v>300.30882894020345</v>
      </c>
      <c r="Q25" s="282">
        <f t="shared" si="0"/>
        <v>360.37059472824416</v>
      </c>
      <c r="R25" s="282">
        <f t="shared" si="1"/>
        <v>396.40765420106862</v>
      </c>
      <c r="S25" s="775">
        <f t="shared" si="2"/>
        <v>9009.2648682061044</v>
      </c>
      <c r="T25" s="137"/>
      <c r="U25" s="154">
        <f t="shared" si="3"/>
        <v>0</v>
      </c>
      <c r="V25" s="310"/>
      <c r="W25" s="318"/>
      <c r="X25" s="311">
        <v>24</v>
      </c>
      <c r="Y25" s="311">
        <v>616.20000000000005</v>
      </c>
      <c r="Z25" s="310">
        <v>696</v>
      </c>
      <c r="AA25" s="353" t="s">
        <v>1234</v>
      </c>
      <c r="AB25" s="346"/>
      <c r="AC25" s="245"/>
      <c r="AE25" s="293"/>
      <c r="AF25" s="294"/>
      <c r="AG25" s="293"/>
      <c r="AH25" s="13"/>
    </row>
    <row r="26" spans="1:34" s="345" customFormat="1" ht="35.1" customHeight="1">
      <c r="A26" s="308" t="s">
        <v>664</v>
      </c>
      <c r="B26" s="307" t="s">
        <v>665</v>
      </c>
      <c r="C26" s="301" t="s">
        <v>1424</v>
      </c>
      <c r="D26" s="300" t="s">
        <v>1474</v>
      </c>
      <c r="E26" s="300" t="s">
        <v>1429</v>
      </c>
      <c r="F26" s="300" t="s">
        <v>1452</v>
      </c>
      <c r="G26" s="289" t="s">
        <v>1428</v>
      </c>
      <c r="H26" s="298" t="s">
        <v>1428</v>
      </c>
      <c r="I26" s="298" t="s">
        <v>1485</v>
      </c>
      <c r="J26" s="306">
        <v>25</v>
      </c>
      <c r="K26" s="305" t="s">
        <v>604</v>
      </c>
      <c r="L26" s="304" t="s">
        <v>1148</v>
      </c>
      <c r="M26" s="304">
        <v>12</v>
      </c>
      <c r="N26" s="304">
        <v>24</v>
      </c>
      <c r="O26" s="303" t="s">
        <v>1422</v>
      </c>
      <c r="P26" s="282">
        <v>222.24703016076256</v>
      </c>
      <c r="Q26" s="282">
        <f t="shared" si="0"/>
        <v>266.69643619291509</v>
      </c>
      <c r="R26" s="282">
        <f t="shared" si="1"/>
        <v>3200.3572343149808</v>
      </c>
      <c r="S26" s="775">
        <f t="shared" si="2"/>
        <v>6667.4109048228775</v>
      </c>
      <c r="T26" s="137"/>
      <c r="U26" s="154">
        <f t="shared" si="3"/>
        <v>0</v>
      </c>
      <c r="V26" s="310"/>
      <c r="W26" s="318"/>
      <c r="X26" s="311">
        <v>36</v>
      </c>
      <c r="Y26" s="311">
        <v>903.6</v>
      </c>
      <c r="Z26" s="310">
        <v>720</v>
      </c>
      <c r="AA26" s="247" t="s">
        <v>666</v>
      </c>
      <c r="AB26" s="346"/>
      <c r="AC26" s="245"/>
      <c r="AE26" s="293"/>
      <c r="AF26" s="294"/>
      <c r="AG26" s="293"/>
      <c r="AH26" s="13"/>
    </row>
    <row r="27" spans="1:34" s="345" customFormat="1" ht="46.5" customHeight="1">
      <c r="A27" s="308" t="s">
        <v>667</v>
      </c>
      <c r="B27" s="307" t="s">
        <v>668</v>
      </c>
      <c r="C27" s="301" t="s">
        <v>1424</v>
      </c>
      <c r="D27" s="300" t="s">
        <v>1474</v>
      </c>
      <c r="E27" s="300" t="s">
        <v>1427</v>
      </c>
      <c r="F27" s="300" t="s">
        <v>1452</v>
      </c>
      <c r="G27" s="289" t="s">
        <v>1428</v>
      </c>
      <c r="H27" s="298" t="s">
        <v>1428</v>
      </c>
      <c r="I27" s="298" t="s">
        <v>1485</v>
      </c>
      <c r="J27" s="306">
        <v>25</v>
      </c>
      <c r="K27" s="305" t="s">
        <v>604</v>
      </c>
      <c r="L27" s="304" t="s">
        <v>1148</v>
      </c>
      <c r="M27" s="304">
        <v>4</v>
      </c>
      <c r="N27" s="304">
        <v>8</v>
      </c>
      <c r="O27" s="303" t="s">
        <v>1422</v>
      </c>
      <c r="P27" s="282">
        <v>231.04968701095464</v>
      </c>
      <c r="Q27" s="282">
        <f t="shared" si="0"/>
        <v>277.25962441314556</v>
      </c>
      <c r="R27" s="282">
        <f t="shared" si="1"/>
        <v>1109.0384976525822</v>
      </c>
      <c r="S27" s="775">
        <f t="shared" si="2"/>
        <v>6931.4906103286394</v>
      </c>
      <c r="T27" s="137"/>
      <c r="U27" s="154">
        <f t="shared" si="3"/>
        <v>0</v>
      </c>
      <c r="V27" s="310"/>
      <c r="W27" s="318"/>
      <c r="X27" s="311">
        <v>36</v>
      </c>
      <c r="Y27" s="311">
        <v>903.6</v>
      </c>
      <c r="Z27" s="310">
        <v>720</v>
      </c>
      <c r="AA27" s="321" t="s">
        <v>669</v>
      </c>
      <c r="AB27" s="346"/>
      <c r="AC27" s="245"/>
      <c r="AE27" s="293"/>
      <c r="AF27" s="294"/>
      <c r="AG27" s="293"/>
      <c r="AH27" s="13"/>
    </row>
    <row r="28" spans="1:34" s="345" customFormat="1" ht="40.5" customHeight="1">
      <c r="A28" s="308" t="s">
        <v>77</v>
      </c>
      <c r="B28" s="307" t="s">
        <v>79</v>
      </c>
      <c r="C28" s="301" t="s">
        <v>1424</v>
      </c>
      <c r="D28" s="300" t="s">
        <v>1474</v>
      </c>
      <c r="E28" s="300" t="s">
        <v>1427</v>
      </c>
      <c r="F28" s="300" t="s">
        <v>1410</v>
      </c>
      <c r="G28" s="289" t="s">
        <v>1428</v>
      </c>
      <c r="H28" s="298" t="s">
        <v>1428</v>
      </c>
      <c r="I28" s="298" t="s">
        <v>1485</v>
      </c>
      <c r="J28" s="306" t="s">
        <v>606</v>
      </c>
      <c r="K28" s="305" t="s">
        <v>604</v>
      </c>
      <c r="L28" s="304" t="s">
        <v>1148</v>
      </c>
      <c r="M28" s="304">
        <v>1</v>
      </c>
      <c r="N28" s="304">
        <v>5</v>
      </c>
      <c r="O28" s="303" t="s">
        <v>1422</v>
      </c>
      <c r="P28" s="282">
        <v>285.91972542324646</v>
      </c>
      <c r="Q28" s="282">
        <f t="shared" si="0"/>
        <v>343.10367050789574</v>
      </c>
      <c r="R28" s="282">
        <f t="shared" si="1"/>
        <v>343.10367050789574</v>
      </c>
      <c r="S28" s="775">
        <f t="shared" si="2"/>
        <v>8577.5917626973933</v>
      </c>
      <c r="T28" s="137"/>
      <c r="U28" s="154">
        <f t="shared" si="3"/>
        <v>0</v>
      </c>
      <c r="V28" s="310"/>
      <c r="W28" s="318"/>
      <c r="X28" s="311">
        <v>40</v>
      </c>
      <c r="Y28" s="311">
        <v>1004</v>
      </c>
      <c r="Z28" s="310">
        <v>720</v>
      </c>
      <c r="AA28" s="910" t="s">
        <v>670</v>
      </c>
      <c r="AB28" s="346"/>
      <c r="AC28" s="245"/>
      <c r="AE28" s="293"/>
      <c r="AF28" s="294"/>
      <c r="AG28" s="293"/>
      <c r="AH28" s="13"/>
    </row>
    <row r="29" spans="1:34" s="345" customFormat="1" ht="40.5" customHeight="1">
      <c r="A29" s="308" t="s">
        <v>78</v>
      </c>
      <c r="B29" s="307" t="s">
        <v>79</v>
      </c>
      <c r="C29" s="301" t="s">
        <v>1424</v>
      </c>
      <c r="D29" s="300" t="s">
        <v>1474</v>
      </c>
      <c r="E29" s="300" t="s">
        <v>1427</v>
      </c>
      <c r="F29" s="300" t="s">
        <v>1410</v>
      </c>
      <c r="G29" s="289" t="s">
        <v>1428</v>
      </c>
      <c r="H29" s="298" t="s">
        <v>1428</v>
      </c>
      <c r="I29" s="298" t="s">
        <v>1485</v>
      </c>
      <c r="J29" s="306" t="s">
        <v>606</v>
      </c>
      <c r="K29" s="305" t="s">
        <v>604</v>
      </c>
      <c r="L29" s="304" t="s">
        <v>590</v>
      </c>
      <c r="M29" s="304">
        <v>1</v>
      </c>
      <c r="N29" s="304">
        <v>5</v>
      </c>
      <c r="O29" s="303" t="s">
        <v>1422</v>
      </c>
      <c r="P29" s="282">
        <v>337.90053828719442</v>
      </c>
      <c r="Q29" s="282">
        <f t="shared" si="0"/>
        <v>405.4806459446333</v>
      </c>
      <c r="R29" s="282">
        <f t="shared" si="1"/>
        <v>405.4806459446333</v>
      </c>
      <c r="S29" s="775">
        <f t="shared" si="2"/>
        <v>10137.016148615832</v>
      </c>
      <c r="T29" s="137"/>
      <c r="U29" s="154">
        <f t="shared" si="3"/>
        <v>0</v>
      </c>
      <c r="V29" s="310"/>
      <c r="W29" s="318"/>
      <c r="X29" s="311">
        <v>24</v>
      </c>
      <c r="Y29" s="311">
        <v>616.20000000000005</v>
      </c>
      <c r="Z29" s="310">
        <v>696</v>
      </c>
      <c r="AA29" s="912"/>
      <c r="AB29" s="346"/>
      <c r="AC29" s="245"/>
      <c r="AE29" s="293"/>
      <c r="AF29" s="294"/>
      <c r="AG29" s="293"/>
      <c r="AH29" s="13"/>
    </row>
    <row r="30" spans="1:34" ht="53.25" customHeight="1">
      <c r="A30" s="308" t="s">
        <v>1279</v>
      </c>
      <c r="B30" s="307" t="s">
        <v>971</v>
      </c>
      <c r="C30" s="301" t="s">
        <v>1424</v>
      </c>
      <c r="D30" s="300" t="s">
        <v>1419</v>
      </c>
      <c r="E30" s="300" t="s">
        <v>1427</v>
      </c>
      <c r="F30" s="300" t="s">
        <v>1410</v>
      </c>
      <c r="G30" s="289" t="s">
        <v>1428</v>
      </c>
      <c r="H30" s="298" t="s">
        <v>1428</v>
      </c>
      <c r="I30" s="298" t="s">
        <v>1485</v>
      </c>
      <c r="J30" s="306" t="s">
        <v>1280</v>
      </c>
      <c r="K30" s="305" t="s">
        <v>604</v>
      </c>
      <c r="L30" s="304" t="s">
        <v>972</v>
      </c>
      <c r="M30" s="304">
        <v>0.25</v>
      </c>
      <c r="N30" s="304">
        <v>0.4</v>
      </c>
      <c r="O30" s="303" t="s">
        <v>1422</v>
      </c>
      <c r="P30" s="282">
        <v>407.45600000000007</v>
      </c>
      <c r="Q30" s="282">
        <f t="shared" si="0"/>
        <v>488.94720000000007</v>
      </c>
      <c r="R30" s="282">
        <f t="shared" si="1"/>
        <v>122.23680000000002</v>
      </c>
      <c r="S30" s="775">
        <f t="shared" si="2"/>
        <v>183.35520000000002</v>
      </c>
      <c r="T30" s="137"/>
      <c r="U30" s="154">
        <f t="shared" si="3"/>
        <v>0</v>
      </c>
      <c r="V30" s="310"/>
      <c r="W30" s="318"/>
      <c r="X30" s="311" t="s">
        <v>1454</v>
      </c>
      <c r="Y30" s="311" t="s">
        <v>1454</v>
      </c>
      <c r="Z30" s="310" t="s">
        <v>1454</v>
      </c>
      <c r="AA30" s="321" t="s">
        <v>1154</v>
      </c>
      <c r="AE30" s="293"/>
      <c r="AF30" s="294"/>
      <c r="AG30" s="293"/>
      <c r="AH30" s="13"/>
    </row>
    <row r="31" spans="1:34" s="323" customFormat="1" ht="35.1" customHeight="1">
      <c r="A31" s="308" t="s">
        <v>622</v>
      </c>
      <c r="B31" s="307" t="s">
        <v>360</v>
      </c>
      <c r="C31" s="301" t="s">
        <v>1424</v>
      </c>
      <c r="D31" s="300" t="s">
        <v>1474</v>
      </c>
      <c r="E31" s="300" t="s">
        <v>1427</v>
      </c>
      <c r="F31" s="300" t="s">
        <v>1480</v>
      </c>
      <c r="G31" s="289" t="s">
        <v>1428</v>
      </c>
      <c r="H31" s="298" t="s">
        <v>1428</v>
      </c>
      <c r="I31" s="298" t="s">
        <v>1485</v>
      </c>
      <c r="J31" s="306">
        <v>15</v>
      </c>
      <c r="K31" s="305" t="s">
        <v>604</v>
      </c>
      <c r="L31" s="304" t="s">
        <v>1148</v>
      </c>
      <c r="M31" s="304">
        <v>0.3</v>
      </c>
      <c r="N31" s="304">
        <v>30</v>
      </c>
      <c r="O31" s="303" t="s">
        <v>1422</v>
      </c>
      <c r="P31" s="282">
        <v>227.69600000000003</v>
      </c>
      <c r="Q31" s="282">
        <f t="shared" si="0"/>
        <v>273.23520000000002</v>
      </c>
      <c r="R31" s="282">
        <f t="shared" si="1"/>
        <v>81.970560000000006</v>
      </c>
      <c r="S31" s="775">
        <f t="shared" si="2"/>
        <v>4098.5280000000002</v>
      </c>
      <c r="T31" s="137"/>
      <c r="U31" s="154">
        <f t="shared" si="3"/>
        <v>0</v>
      </c>
      <c r="V31" s="310"/>
      <c r="W31" s="318"/>
      <c r="X31" s="311">
        <v>48</v>
      </c>
      <c r="Y31" s="311">
        <v>722.88</v>
      </c>
      <c r="Z31" s="310">
        <v>1200</v>
      </c>
      <c r="AA31" s="910" t="s">
        <v>80</v>
      </c>
      <c r="AB31" s="324"/>
      <c r="AC31" s="245"/>
      <c r="AE31" s="293"/>
      <c r="AF31" s="294"/>
      <c r="AG31" s="293"/>
      <c r="AH31" s="13"/>
    </row>
    <row r="32" spans="1:34" ht="35.1" customHeight="1">
      <c r="A32" s="308" t="s">
        <v>1096</v>
      </c>
      <c r="B32" s="307" t="s">
        <v>360</v>
      </c>
      <c r="C32" s="301" t="s">
        <v>1424</v>
      </c>
      <c r="D32" s="300" t="s">
        <v>1474</v>
      </c>
      <c r="E32" s="300" t="s">
        <v>1427</v>
      </c>
      <c r="F32" s="300" t="s">
        <v>1480</v>
      </c>
      <c r="G32" s="289" t="s">
        <v>1428</v>
      </c>
      <c r="H32" s="298" t="s">
        <v>1428</v>
      </c>
      <c r="I32" s="298" t="s">
        <v>1485</v>
      </c>
      <c r="J32" s="306">
        <v>5</v>
      </c>
      <c r="K32" s="305" t="s">
        <v>604</v>
      </c>
      <c r="L32" s="304" t="s">
        <v>1148</v>
      </c>
      <c r="M32" s="304">
        <v>0.3</v>
      </c>
      <c r="N32" s="304">
        <v>30</v>
      </c>
      <c r="O32" s="303" t="s">
        <v>1422</v>
      </c>
      <c r="P32" s="282">
        <v>281.4090146942259</v>
      </c>
      <c r="Q32" s="282">
        <f t="shared" si="0"/>
        <v>337.69081763307105</v>
      </c>
      <c r="R32" s="282">
        <f t="shared" si="1"/>
        <v>101.30724528992131</v>
      </c>
      <c r="S32" s="775">
        <f t="shared" si="2"/>
        <v>1688.4540881653552</v>
      </c>
      <c r="T32" s="137"/>
      <c r="U32" s="154">
        <f t="shared" si="3"/>
        <v>0</v>
      </c>
      <c r="V32" s="310"/>
      <c r="W32" s="318"/>
      <c r="X32" s="311">
        <v>140</v>
      </c>
      <c r="Y32" s="311">
        <v>763</v>
      </c>
      <c r="Z32" s="310">
        <v>3360</v>
      </c>
      <c r="AA32" s="912"/>
      <c r="AE32" s="293"/>
      <c r="AF32" s="294"/>
      <c r="AG32" s="293"/>
      <c r="AH32" s="13"/>
    </row>
    <row r="33" spans="1:34" ht="53.25" customHeight="1">
      <c r="A33" s="308" t="s">
        <v>1478</v>
      </c>
      <c r="B33" s="307" t="s">
        <v>1477</v>
      </c>
      <c r="C33" s="301" t="s">
        <v>1424</v>
      </c>
      <c r="D33" s="300" t="s">
        <v>1474</v>
      </c>
      <c r="E33" s="300" t="s">
        <v>1427</v>
      </c>
      <c r="F33" s="300" t="s">
        <v>1430</v>
      </c>
      <c r="G33" s="289" t="s">
        <v>1428</v>
      </c>
      <c r="H33" s="298" t="s">
        <v>1428</v>
      </c>
      <c r="I33" s="298" t="s">
        <v>1485</v>
      </c>
      <c r="J33" s="306" t="s">
        <v>649</v>
      </c>
      <c r="K33" s="305" t="s">
        <v>604</v>
      </c>
      <c r="L33" s="304" t="s">
        <v>1148</v>
      </c>
      <c r="M33" s="304">
        <v>0.5</v>
      </c>
      <c r="N33" s="304">
        <v>45</v>
      </c>
      <c r="O33" s="303" t="s">
        <v>1422</v>
      </c>
      <c r="P33" s="282">
        <v>239.08080000000004</v>
      </c>
      <c r="Q33" s="282">
        <f t="shared" si="0"/>
        <v>286.89696000000004</v>
      </c>
      <c r="R33" s="282">
        <f t="shared" si="1"/>
        <v>143.44848000000002</v>
      </c>
      <c r="S33" s="775">
        <f t="shared" si="2"/>
        <v>4303.4544000000005</v>
      </c>
      <c r="T33" s="137"/>
      <c r="U33" s="154">
        <f t="shared" si="3"/>
        <v>0</v>
      </c>
      <c r="V33" s="310"/>
      <c r="W33" s="318"/>
      <c r="X33" s="311">
        <v>48</v>
      </c>
      <c r="Y33" s="311">
        <v>722.88</v>
      </c>
      <c r="Z33" s="310">
        <v>1200</v>
      </c>
      <c r="AA33" s="321" t="s">
        <v>1479</v>
      </c>
      <c r="AE33" s="293"/>
      <c r="AF33" s="294"/>
      <c r="AG33" s="293"/>
      <c r="AH33" s="13"/>
    </row>
    <row r="34" spans="1:34" s="323" customFormat="1" ht="54" customHeight="1">
      <c r="A34" s="292" t="s">
        <v>1001</v>
      </c>
      <c r="B34" s="302" t="s">
        <v>1000</v>
      </c>
      <c r="C34" s="289" t="s">
        <v>1424</v>
      </c>
      <c r="D34" s="299" t="s">
        <v>1474</v>
      </c>
      <c r="E34" s="299" t="s">
        <v>1456</v>
      </c>
      <c r="F34" s="299" t="s">
        <v>1410</v>
      </c>
      <c r="G34" s="289" t="s">
        <v>1428</v>
      </c>
      <c r="H34" s="298" t="s">
        <v>1428</v>
      </c>
      <c r="I34" s="298" t="s">
        <v>1485</v>
      </c>
      <c r="J34" s="297" t="s">
        <v>1089</v>
      </c>
      <c r="K34" s="288" t="s">
        <v>604</v>
      </c>
      <c r="L34" s="285" t="s">
        <v>838</v>
      </c>
      <c r="M34" s="285">
        <v>0.18</v>
      </c>
      <c r="N34" s="285">
        <v>0.3</v>
      </c>
      <c r="O34" s="296" t="s">
        <v>1422</v>
      </c>
      <c r="P34" s="282">
        <v>287.61600000000004</v>
      </c>
      <c r="Q34" s="282">
        <f t="shared" si="0"/>
        <v>345.13920000000002</v>
      </c>
      <c r="R34" s="282">
        <f t="shared" si="1"/>
        <v>62.125056000000001</v>
      </c>
      <c r="S34" s="775">
        <f t="shared" si="2"/>
        <v>5522.2272000000003</v>
      </c>
      <c r="T34" s="137"/>
      <c r="U34" s="154">
        <f t="shared" si="3"/>
        <v>0</v>
      </c>
      <c r="V34" s="278"/>
      <c r="W34" s="325"/>
      <c r="X34" s="279">
        <v>24</v>
      </c>
      <c r="Y34" s="279">
        <v>400.12800000000004</v>
      </c>
      <c r="Z34" s="278">
        <v>792</v>
      </c>
      <c r="AA34" s="352" t="s">
        <v>1155</v>
      </c>
      <c r="AB34" s="324"/>
      <c r="AC34" s="245"/>
      <c r="AE34" s="293"/>
      <c r="AF34" s="294"/>
      <c r="AG34" s="293"/>
      <c r="AH34" s="13"/>
    </row>
    <row r="35" spans="1:34" ht="35.1" customHeight="1">
      <c r="A35" s="308" t="s">
        <v>361</v>
      </c>
      <c r="B35" s="307" t="s">
        <v>1042</v>
      </c>
      <c r="C35" s="289" t="s">
        <v>1424</v>
      </c>
      <c r="D35" s="299" t="s">
        <v>1474</v>
      </c>
      <c r="E35" s="300" t="s">
        <v>1435</v>
      </c>
      <c r="F35" s="299" t="s">
        <v>1410</v>
      </c>
      <c r="G35" s="289" t="s">
        <v>1428</v>
      </c>
      <c r="H35" s="298" t="s">
        <v>1428</v>
      </c>
      <c r="I35" s="298" t="s">
        <v>1485</v>
      </c>
      <c r="J35" s="306">
        <v>25</v>
      </c>
      <c r="K35" s="305" t="s">
        <v>604</v>
      </c>
      <c r="L35" s="304" t="s">
        <v>590</v>
      </c>
      <c r="M35" s="304">
        <v>2.1</v>
      </c>
      <c r="N35" s="304">
        <v>2.2000000000000002</v>
      </c>
      <c r="O35" s="296" t="s">
        <v>1422</v>
      </c>
      <c r="P35" s="282">
        <v>307.21583918348131</v>
      </c>
      <c r="Q35" s="282">
        <f t="shared" si="0"/>
        <v>368.65900702017757</v>
      </c>
      <c r="R35" s="282">
        <f t="shared" si="1"/>
        <v>774.18391474237296</v>
      </c>
      <c r="S35" s="775">
        <f t="shared" si="2"/>
        <v>9216.4751755044399</v>
      </c>
      <c r="T35" s="137"/>
      <c r="U35" s="154">
        <f t="shared" si="3"/>
        <v>0</v>
      </c>
      <c r="V35" s="310"/>
      <c r="W35" s="312"/>
      <c r="X35" s="279">
        <v>24</v>
      </c>
      <c r="Y35" s="311">
        <v>616.20000000000005</v>
      </c>
      <c r="Z35" s="310">
        <v>696</v>
      </c>
      <c r="AA35" s="910" t="s">
        <v>1156</v>
      </c>
      <c r="AE35" s="293"/>
      <c r="AF35" s="294"/>
      <c r="AG35" s="293"/>
      <c r="AH35" s="13"/>
    </row>
    <row r="36" spans="1:34" ht="35.1" customHeight="1">
      <c r="A36" s="308" t="s">
        <v>825</v>
      </c>
      <c r="B36" s="307" t="s">
        <v>186</v>
      </c>
      <c r="C36" s="289" t="s">
        <v>1424</v>
      </c>
      <c r="D36" s="299" t="s">
        <v>1474</v>
      </c>
      <c r="E36" s="300" t="s">
        <v>1435</v>
      </c>
      <c r="F36" s="299" t="s">
        <v>1410</v>
      </c>
      <c r="G36" s="289" t="s">
        <v>1428</v>
      </c>
      <c r="H36" s="298" t="s">
        <v>1428</v>
      </c>
      <c r="I36" s="298" t="s">
        <v>1485</v>
      </c>
      <c r="J36" s="306">
        <v>25</v>
      </c>
      <c r="K36" s="305" t="s">
        <v>604</v>
      </c>
      <c r="L36" s="304" t="s">
        <v>590</v>
      </c>
      <c r="M36" s="304">
        <v>2.1</v>
      </c>
      <c r="N36" s="304">
        <v>2.2000000000000002</v>
      </c>
      <c r="O36" s="296" t="s">
        <v>1422</v>
      </c>
      <c r="P36" s="282">
        <v>328.61583918348128</v>
      </c>
      <c r="Q36" s="282">
        <f t="shared" si="0"/>
        <v>394.33900702017752</v>
      </c>
      <c r="R36" s="282">
        <f t="shared" si="1"/>
        <v>828.11191474237285</v>
      </c>
      <c r="S36" s="775">
        <f t="shared" si="2"/>
        <v>9858.4751755044381</v>
      </c>
      <c r="T36" s="137"/>
      <c r="U36" s="154">
        <f t="shared" si="3"/>
        <v>0</v>
      </c>
      <c r="V36" s="310"/>
      <c r="W36" s="312"/>
      <c r="X36" s="279">
        <v>24</v>
      </c>
      <c r="Y36" s="311">
        <v>616.20000000000005</v>
      </c>
      <c r="Z36" s="310">
        <v>696</v>
      </c>
      <c r="AA36" s="911"/>
      <c r="AE36" s="293"/>
      <c r="AF36" s="294"/>
      <c r="AG36" s="293"/>
      <c r="AH36" s="13"/>
    </row>
    <row r="37" spans="1:34" ht="35.1" customHeight="1">
      <c r="A37" s="308" t="s">
        <v>826</v>
      </c>
      <c r="B37" s="307" t="s">
        <v>1043</v>
      </c>
      <c r="C37" s="289" t="s">
        <v>1424</v>
      </c>
      <c r="D37" s="299" t="s">
        <v>1474</v>
      </c>
      <c r="E37" s="300" t="s">
        <v>1435</v>
      </c>
      <c r="F37" s="299" t="s">
        <v>1410</v>
      </c>
      <c r="G37" s="289" t="s">
        <v>1428</v>
      </c>
      <c r="H37" s="298" t="s">
        <v>1428</v>
      </c>
      <c r="I37" s="298" t="s">
        <v>1485</v>
      </c>
      <c r="J37" s="306">
        <v>25</v>
      </c>
      <c r="K37" s="305" t="s">
        <v>604</v>
      </c>
      <c r="L37" s="304" t="s">
        <v>590</v>
      </c>
      <c r="M37" s="304">
        <v>2.5</v>
      </c>
      <c r="N37" s="304">
        <v>2.6</v>
      </c>
      <c r="O37" s="296" t="s">
        <v>1422</v>
      </c>
      <c r="P37" s="282">
        <v>304.66910422829562</v>
      </c>
      <c r="Q37" s="282">
        <f t="shared" si="0"/>
        <v>365.60292507395474</v>
      </c>
      <c r="R37" s="282">
        <f t="shared" si="1"/>
        <v>914.00731268488687</v>
      </c>
      <c r="S37" s="775">
        <f t="shared" si="2"/>
        <v>9140.0731268488689</v>
      </c>
      <c r="T37" s="137"/>
      <c r="U37" s="154">
        <f t="shared" si="3"/>
        <v>0</v>
      </c>
      <c r="V37" s="310"/>
      <c r="W37" s="312"/>
      <c r="X37" s="279">
        <v>24</v>
      </c>
      <c r="Y37" s="311">
        <v>616.20000000000005</v>
      </c>
      <c r="Z37" s="310">
        <v>696</v>
      </c>
      <c r="AA37" s="911"/>
      <c r="AE37" s="293"/>
      <c r="AF37" s="294"/>
      <c r="AG37" s="293"/>
      <c r="AH37" s="13"/>
    </row>
    <row r="38" spans="1:34" ht="35.1" customHeight="1">
      <c r="A38" s="308" t="s">
        <v>827</v>
      </c>
      <c r="B38" s="307" t="s">
        <v>185</v>
      </c>
      <c r="C38" s="289" t="s">
        <v>1424</v>
      </c>
      <c r="D38" s="299" t="s">
        <v>1474</v>
      </c>
      <c r="E38" s="300" t="s">
        <v>1435</v>
      </c>
      <c r="F38" s="299" t="s">
        <v>1410</v>
      </c>
      <c r="G38" s="289" t="s">
        <v>1428</v>
      </c>
      <c r="H38" s="298" t="s">
        <v>1428</v>
      </c>
      <c r="I38" s="298" t="s">
        <v>1485</v>
      </c>
      <c r="J38" s="306">
        <v>25</v>
      </c>
      <c r="K38" s="305" t="s">
        <v>604</v>
      </c>
      <c r="L38" s="304" t="s">
        <v>590</v>
      </c>
      <c r="M38" s="304">
        <v>2.5</v>
      </c>
      <c r="N38" s="304">
        <v>2.6</v>
      </c>
      <c r="O38" s="296" t="s">
        <v>1422</v>
      </c>
      <c r="P38" s="282">
        <v>354.78130013098445</v>
      </c>
      <c r="Q38" s="282">
        <f t="shared" si="0"/>
        <v>425.73756015718135</v>
      </c>
      <c r="R38" s="282">
        <f t="shared" si="1"/>
        <v>1064.3439003929534</v>
      </c>
      <c r="S38" s="775">
        <f t="shared" si="2"/>
        <v>10643.439003929534</v>
      </c>
      <c r="T38" s="137"/>
      <c r="U38" s="154">
        <f t="shared" si="3"/>
        <v>0</v>
      </c>
      <c r="V38" s="310"/>
      <c r="W38" s="312"/>
      <c r="X38" s="279">
        <v>24</v>
      </c>
      <c r="Y38" s="311">
        <v>616.20000000000005</v>
      </c>
      <c r="Z38" s="310">
        <v>696</v>
      </c>
      <c r="AA38" s="911"/>
      <c r="AE38" s="293"/>
      <c r="AF38" s="294"/>
      <c r="AG38" s="293"/>
      <c r="AH38" s="13"/>
    </row>
    <row r="39" spans="1:34" s="323" customFormat="1" ht="35.1" customHeight="1">
      <c r="A39" s="308" t="s">
        <v>828</v>
      </c>
      <c r="B39" s="307" t="s">
        <v>1044</v>
      </c>
      <c r="C39" s="289" t="s">
        <v>1424</v>
      </c>
      <c r="D39" s="299" t="s">
        <v>1474</v>
      </c>
      <c r="E39" s="300" t="s">
        <v>1435</v>
      </c>
      <c r="F39" s="299" t="s">
        <v>1410</v>
      </c>
      <c r="G39" s="289" t="s">
        <v>1428</v>
      </c>
      <c r="H39" s="298" t="s">
        <v>1428</v>
      </c>
      <c r="I39" s="298" t="s">
        <v>1485</v>
      </c>
      <c r="J39" s="306">
        <v>25</v>
      </c>
      <c r="K39" s="305" t="s">
        <v>604</v>
      </c>
      <c r="L39" s="304" t="s">
        <v>590</v>
      </c>
      <c r="M39" s="304">
        <v>3.7</v>
      </c>
      <c r="N39" s="304">
        <v>3.8</v>
      </c>
      <c r="O39" s="296" t="s">
        <v>1422</v>
      </c>
      <c r="P39" s="282">
        <v>304.00505173149662</v>
      </c>
      <c r="Q39" s="282">
        <f t="shared" si="0"/>
        <v>364.80606207779596</v>
      </c>
      <c r="R39" s="282">
        <f t="shared" si="1"/>
        <v>1349.782429687845</v>
      </c>
      <c r="S39" s="775">
        <f t="shared" si="2"/>
        <v>9120.1515519448985</v>
      </c>
      <c r="T39" s="137"/>
      <c r="U39" s="154">
        <f t="shared" si="3"/>
        <v>0</v>
      </c>
      <c r="V39" s="310"/>
      <c r="W39" s="312"/>
      <c r="X39" s="279">
        <v>24</v>
      </c>
      <c r="Y39" s="311">
        <v>616.20000000000005</v>
      </c>
      <c r="Z39" s="310">
        <v>696</v>
      </c>
      <c r="AA39" s="911"/>
      <c r="AB39" s="324"/>
      <c r="AC39" s="245"/>
      <c r="AE39" s="293"/>
      <c r="AF39" s="294"/>
      <c r="AG39" s="293"/>
      <c r="AH39" s="13"/>
    </row>
    <row r="40" spans="1:34" ht="35.1" customHeight="1">
      <c r="A40" s="308" t="s">
        <v>829</v>
      </c>
      <c r="B40" s="307" t="s">
        <v>1044</v>
      </c>
      <c r="C40" s="289" t="s">
        <v>1424</v>
      </c>
      <c r="D40" s="299" t="s">
        <v>1474</v>
      </c>
      <c r="E40" s="300" t="s">
        <v>1435</v>
      </c>
      <c r="F40" s="299" t="s">
        <v>1410</v>
      </c>
      <c r="G40" s="289" t="s">
        <v>1428</v>
      </c>
      <c r="H40" s="298" t="s">
        <v>1428</v>
      </c>
      <c r="I40" s="298" t="s">
        <v>1485</v>
      </c>
      <c r="J40" s="306">
        <v>25</v>
      </c>
      <c r="K40" s="305" t="s">
        <v>604</v>
      </c>
      <c r="L40" s="304" t="s">
        <v>590</v>
      </c>
      <c r="M40" s="304">
        <v>3.7</v>
      </c>
      <c r="N40" s="304">
        <v>3.8</v>
      </c>
      <c r="O40" s="296" t="s">
        <v>1422</v>
      </c>
      <c r="P40" s="282">
        <v>340.40549987490243</v>
      </c>
      <c r="Q40" s="282">
        <f t="shared" si="0"/>
        <v>408.48659984988291</v>
      </c>
      <c r="R40" s="282">
        <f t="shared" si="1"/>
        <v>1511.4004194445668</v>
      </c>
      <c r="S40" s="775">
        <f t="shared" si="2"/>
        <v>10212.164996247073</v>
      </c>
      <c r="T40" s="137"/>
      <c r="U40" s="154">
        <f t="shared" si="3"/>
        <v>0</v>
      </c>
      <c r="V40" s="310"/>
      <c r="W40" s="312"/>
      <c r="X40" s="279">
        <v>24</v>
      </c>
      <c r="Y40" s="311">
        <v>616.20000000000005</v>
      </c>
      <c r="Z40" s="310">
        <v>696</v>
      </c>
      <c r="AA40" s="911"/>
      <c r="AE40" s="293"/>
      <c r="AF40" s="294"/>
      <c r="AG40" s="293"/>
      <c r="AH40" s="13"/>
    </row>
    <row r="41" spans="1:34" ht="35.1" customHeight="1">
      <c r="A41" s="308" t="s">
        <v>830</v>
      </c>
      <c r="B41" s="307" t="s">
        <v>362</v>
      </c>
      <c r="C41" s="289" t="s">
        <v>1424</v>
      </c>
      <c r="D41" s="299" t="s">
        <v>1474</v>
      </c>
      <c r="E41" s="300" t="s">
        <v>1435</v>
      </c>
      <c r="F41" s="299" t="s">
        <v>1410</v>
      </c>
      <c r="G41" s="289" t="s">
        <v>1428</v>
      </c>
      <c r="H41" s="298" t="s">
        <v>1428</v>
      </c>
      <c r="I41" s="298" t="s">
        <v>1485</v>
      </c>
      <c r="J41" s="306">
        <v>25</v>
      </c>
      <c r="K41" s="305" t="s">
        <v>604</v>
      </c>
      <c r="L41" s="304" t="s">
        <v>590</v>
      </c>
      <c r="M41" s="304">
        <v>4.7</v>
      </c>
      <c r="N41" s="304">
        <v>4.8</v>
      </c>
      <c r="O41" s="296" t="s">
        <v>1422</v>
      </c>
      <c r="P41" s="282">
        <v>306.26225403623414</v>
      </c>
      <c r="Q41" s="282">
        <f t="shared" si="0"/>
        <v>367.51470484348096</v>
      </c>
      <c r="R41" s="282">
        <f t="shared" si="1"/>
        <v>1727.3191127643606</v>
      </c>
      <c r="S41" s="775">
        <f t="shared" si="2"/>
        <v>9187.8676210870235</v>
      </c>
      <c r="T41" s="137"/>
      <c r="U41" s="154">
        <f t="shared" si="3"/>
        <v>0</v>
      </c>
      <c r="V41" s="310"/>
      <c r="W41" s="312"/>
      <c r="X41" s="279">
        <v>24</v>
      </c>
      <c r="Y41" s="311">
        <v>616.20000000000005</v>
      </c>
      <c r="Z41" s="310">
        <v>696</v>
      </c>
      <c r="AA41" s="911"/>
      <c r="AE41" s="293"/>
      <c r="AF41" s="294"/>
      <c r="AG41" s="293"/>
      <c r="AH41" s="13"/>
    </row>
    <row r="42" spans="1:34" ht="35.1" customHeight="1">
      <c r="A42" s="308" t="s">
        <v>831</v>
      </c>
      <c r="B42" s="307" t="s">
        <v>1102</v>
      </c>
      <c r="C42" s="289" t="s">
        <v>1424</v>
      </c>
      <c r="D42" s="299" t="s">
        <v>1474</v>
      </c>
      <c r="E42" s="300" t="s">
        <v>1435</v>
      </c>
      <c r="F42" s="299" t="s">
        <v>1410</v>
      </c>
      <c r="G42" s="289" t="s">
        <v>1428</v>
      </c>
      <c r="H42" s="298" t="s">
        <v>1428</v>
      </c>
      <c r="I42" s="298" t="s">
        <v>1485</v>
      </c>
      <c r="J42" s="306">
        <v>25</v>
      </c>
      <c r="K42" s="305" t="s">
        <v>604</v>
      </c>
      <c r="L42" s="304" t="s">
        <v>590</v>
      </c>
      <c r="M42" s="304">
        <v>4.7</v>
      </c>
      <c r="N42" s="304">
        <v>4.8</v>
      </c>
      <c r="O42" s="296" t="s">
        <v>1422</v>
      </c>
      <c r="P42" s="282">
        <v>344.49640896581161</v>
      </c>
      <c r="Q42" s="282">
        <f t="shared" si="0"/>
        <v>413.3956907589739</v>
      </c>
      <c r="R42" s="282">
        <f t="shared" si="1"/>
        <v>1942.9597465671775</v>
      </c>
      <c r="S42" s="775">
        <f t="shared" si="2"/>
        <v>10334.892268974347</v>
      </c>
      <c r="T42" s="137"/>
      <c r="U42" s="154">
        <f t="shared" si="3"/>
        <v>0</v>
      </c>
      <c r="V42" s="310"/>
      <c r="W42" s="312"/>
      <c r="X42" s="279">
        <v>24</v>
      </c>
      <c r="Y42" s="311">
        <v>616.20000000000005</v>
      </c>
      <c r="Z42" s="310">
        <v>696</v>
      </c>
      <c r="AA42" s="912"/>
      <c r="AE42" s="293"/>
      <c r="AF42" s="294"/>
      <c r="AG42" s="293"/>
      <c r="AH42" s="13"/>
    </row>
    <row r="43" spans="1:34" ht="35.1" customHeight="1">
      <c r="A43" s="308" t="s">
        <v>593</v>
      </c>
      <c r="B43" s="307" t="s">
        <v>363</v>
      </c>
      <c r="C43" s="289" t="s">
        <v>1424</v>
      </c>
      <c r="D43" s="299" t="s">
        <v>1474</v>
      </c>
      <c r="E43" s="300" t="s">
        <v>1435</v>
      </c>
      <c r="F43" s="299" t="s">
        <v>1410</v>
      </c>
      <c r="G43" s="289" t="s">
        <v>1428</v>
      </c>
      <c r="H43" s="298" t="s">
        <v>1428</v>
      </c>
      <c r="I43" s="298" t="s">
        <v>1485</v>
      </c>
      <c r="J43" s="306">
        <v>25</v>
      </c>
      <c r="K43" s="305" t="s">
        <v>604</v>
      </c>
      <c r="L43" s="304" t="s">
        <v>590</v>
      </c>
      <c r="M43" s="304">
        <v>2.2000000000000002</v>
      </c>
      <c r="N43" s="304">
        <v>2.2999999999999998</v>
      </c>
      <c r="O43" s="296" t="s">
        <v>1422</v>
      </c>
      <c r="P43" s="282">
        <v>304.10588399782176</v>
      </c>
      <c r="Q43" s="282">
        <f t="shared" si="0"/>
        <v>364.9270607973861</v>
      </c>
      <c r="R43" s="282">
        <f t="shared" si="1"/>
        <v>802.83953375424949</v>
      </c>
      <c r="S43" s="775">
        <f t="shared" si="2"/>
        <v>9123.1765199346519</v>
      </c>
      <c r="T43" s="137"/>
      <c r="U43" s="154">
        <f t="shared" si="3"/>
        <v>0</v>
      </c>
      <c r="V43" s="310"/>
      <c r="W43" s="312"/>
      <c r="X43" s="279">
        <v>24</v>
      </c>
      <c r="Y43" s="311">
        <v>616.20000000000005</v>
      </c>
      <c r="Z43" s="310">
        <v>696</v>
      </c>
      <c r="AA43" s="910" t="s">
        <v>1157</v>
      </c>
      <c r="AE43" s="293"/>
      <c r="AF43" s="294"/>
      <c r="AG43" s="293"/>
      <c r="AH43" s="13"/>
    </row>
    <row r="44" spans="1:34" s="323" customFormat="1" ht="35.1" customHeight="1">
      <c r="A44" s="308" t="s">
        <v>594</v>
      </c>
      <c r="B44" s="307" t="s">
        <v>536</v>
      </c>
      <c r="C44" s="289" t="s">
        <v>1424</v>
      </c>
      <c r="D44" s="299" t="s">
        <v>1474</v>
      </c>
      <c r="E44" s="300" t="s">
        <v>1435</v>
      </c>
      <c r="F44" s="299" t="s">
        <v>1410</v>
      </c>
      <c r="G44" s="289" t="s">
        <v>1428</v>
      </c>
      <c r="H44" s="298" t="s">
        <v>1428</v>
      </c>
      <c r="I44" s="298" t="s">
        <v>1485</v>
      </c>
      <c r="J44" s="306">
        <v>25</v>
      </c>
      <c r="K44" s="305" t="s">
        <v>604</v>
      </c>
      <c r="L44" s="304" t="s">
        <v>590</v>
      </c>
      <c r="M44" s="304">
        <v>2.2000000000000002</v>
      </c>
      <c r="N44" s="304">
        <v>2.2999999999999998</v>
      </c>
      <c r="O44" s="296" t="s">
        <v>1422</v>
      </c>
      <c r="P44" s="282">
        <v>377.54058310153505</v>
      </c>
      <c r="Q44" s="282">
        <f t="shared" si="0"/>
        <v>453.04869972184207</v>
      </c>
      <c r="R44" s="282">
        <f t="shared" si="1"/>
        <v>996.70713938805261</v>
      </c>
      <c r="S44" s="775">
        <f t="shared" si="2"/>
        <v>11326.217493046051</v>
      </c>
      <c r="T44" s="137"/>
      <c r="U44" s="154">
        <f t="shared" si="3"/>
        <v>0</v>
      </c>
      <c r="V44" s="310"/>
      <c r="W44" s="312"/>
      <c r="X44" s="279">
        <v>24</v>
      </c>
      <c r="Y44" s="311">
        <v>616.20000000000005</v>
      </c>
      <c r="Z44" s="310">
        <v>696</v>
      </c>
      <c r="AA44" s="911"/>
      <c r="AB44" s="324"/>
      <c r="AC44" s="245"/>
      <c r="AE44" s="293"/>
      <c r="AF44" s="294"/>
      <c r="AG44" s="293"/>
      <c r="AH44" s="13"/>
    </row>
    <row r="45" spans="1:34" ht="35.1" customHeight="1">
      <c r="A45" s="308" t="s">
        <v>595</v>
      </c>
      <c r="B45" s="307" t="s">
        <v>364</v>
      </c>
      <c r="C45" s="289" t="s">
        <v>1424</v>
      </c>
      <c r="D45" s="299" t="s">
        <v>1474</v>
      </c>
      <c r="E45" s="300" t="s">
        <v>1435</v>
      </c>
      <c r="F45" s="299" t="s">
        <v>1410</v>
      </c>
      <c r="G45" s="289" t="s">
        <v>1428</v>
      </c>
      <c r="H45" s="298" t="s">
        <v>1428</v>
      </c>
      <c r="I45" s="298" t="s">
        <v>1485</v>
      </c>
      <c r="J45" s="306">
        <v>25</v>
      </c>
      <c r="K45" s="305" t="s">
        <v>604</v>
      </c>
      <c r="L45" s="304" t="s">
        <v>590</v>
      </c>
      <c r="M45" s="304">
        <v>2.9</v>
      </c>
      <c r="N45" s="304">
        <v>3</v>
      </c>
      <c r="O45" s="296" t="s">
        <v>1422</v>
      </c>
      <c r="P45" s="282">
        <v>311.07771498373734</v>
      </c>
      <c r="Q45" s="282">
        <f t="shared" si="0"/>
        <v>373.29325798048478</v>
      </c>
      <c r="R45" s="282">
        <f t="shared" si="1"/>
        <v>1082.5504481434059</v>
      </c>
      <c r="S45" s="775">
        <f t="shared" si="2"/>
        <v>9332.3314495121194</v>
      </c>
      <c r="T45" s="137"/>
      <c r="U45" s="154">
        <f t="shared" si="3"/>
        <v>0</v>
      </c>
      <c r="V45" s="310"/>
      <c r="W45" s="312"/>
      <c r="X45" s="279">
        <v>24</v>
      </c>
      <c r="Y45" s="311">
        <v>616.20000000000005</v>
      </c>
      <c r="Z45" s="310">
        <v>696</v>
      </c>
      <c r="AA45" s="911"/>
      <c r="AE45" s="293"/>
      <c r="AF45" s="294"/>
      <c r="AG45" s="293"/>
      <c r="AH45" s="13"/>
    </row>
    <row r="46" spans="1:34" ht="35.1" customHeight="1">
      <c r="A46" s="308" t="s">
        <v>596</v>
      </c>
      <c r="B46" s="307" t="s">
        <v>535</v>
      </c>
      <c r="C46" s="289" t="s">
        <v>1424</v>
      </c>
      <c r="D46" s="299" t="s">
        <v>1474</v>
      </c>
      <c r="E46" s="300" t="s">
        <v>1435</v>
      </c>
      <c r="F46" s="299" t="s">
        <v>1410</v>
      </c>
      <c r="G46" s="289" t="s">
        <v>1428</v>
      </c>
      <c r="H46" s="298" t="s">
        <v>1428</v>
      </c>
      <c r="I46" s="298" t="s">
        <v>1485</v>
      </c>
      <c r="J46" s="306">
        <v>25</v>
      </c>
      <c r="K46" s="305" t="s">
        <v>604</v>
      </c>
      <c r="L46" s="304" t="s">
        <v>590</v>
      </c>
      <c r="M46" s="304">
        <v>2.9</v>
      </c>
      <c r="N46" s="304">
        <v>3</v>
      </c>
      <c r="O46" s="296" t="s">
        <v>1422</v>
      </c>
      <c r="P46" s="282">
        <v>332.47771498373731</v>
      </c>
      <c r="Q46" s="282">
        <f t="shared" si="0"/>
        <v>398.97325798048479</v>
      </c>
      <c r="R46" s="282">
        <f t="shared" si="1"/>
        <v>1157.0224481434059</v>
      </c>
      <c r="S46" s="775">
        <f t="shared" si="2"/>
        <v>9974.3314495121194</v>
      </c>
      <c r="T46" s="137"/>
      <c r="U46" s="154">
        <f t="shared" si="3"/>
        <v>0</v>
      </c>
      <c r="V46" s="310"/>
      <c r="W46" s="312"/>
      <c r="X46" s="279">
        <v>24</v>
      </c>
      <c r="Y46" s="311">
        <v>616.20000000000005</v>
      </c>
      <c r="Z46" s="310">
        <v>696</v>
      </c>
      <c r="AA46" s="911"/>
      <c r="AE46" s="293"/>
      <c r="AF46" s="294"/>
      <c r="AG46" s="293"/>
      <c r="AH46" s="13"/>
    </row>
    <row r="47" spans="1:34" ht="35.1" customHeight="1">
      <c r="A47" s="308" t="s">
        <v>597</v>
      </c>
      <c r="B47" s="307" t="s">
        <v>137</v>
      </c>
      <c r="C47" s="289" t="s">
        <v>1424</v>
      </c>
      <c r="D47" s="299" t="s">
        <v>1474</v>
      </c>
      <c r="E47" s="300" t="s">
        <v>1435</v>
      </c>
      <c r="F47" s="299" t="s">
        <v>1410</v>
      </c>
      <c r="G47" s="289" t="s">
        <v>1428</v>
      </c>
      <c r="H47" s="298" t="s">
        <v>1428</v>
      </c>
      <c r="I47" s="298" t="s">
        <v>1485</v>
      </c>
      <c r="J47" s="306">
        <v>25</v>
      </c>
      <c r="K47" s="305" t="s">
        <v>604</v>
      </c>
      <c r="L47" s="304" t="s">
        <v>590</v>
      </c>
      <c r="M47" s="304">
        <v>4.0999999999999996</v>
      </c>
      <c r="N47" s="304">
        <v>4.2</v>
      </c>
      <c r="O47" s="296" t="s">
        <v>1422</v>
      </c>
      <c r="P47" s="282">
        <v>287.93700000000001</v>
      </c>
      <c r="Q47" s="282">
        <f t="shared" si="0"/>
        <v>345.52440000000001</v>
      </c>
      <c r="R47" s="282">
        <f t="shared" si="1"/>
        <v>1416.65004</v>
      </c>
      <c r="S47" s="775">
        <f t="shared" si="2"/>
        <v>8638.11</v>
      </c>
      <c r="T47" s="137"/>
      <c r="U47" s="154">
        <f t="shared" si="3"/>
        <v>0</v>
      </c>
      <c r="V47" s="310"/>
      <c r="W47" s="312"/>
      <c r="X47" s="279">
        <v>24</v>
      </c>
      <c r="Y47" s="311">
        <v>616.20000000000005</v>
      </c>
      <c r="Z47" s="310">
        <v>696</v>
      </c>
      <c r="AA47" s="911"/>
      <c r="AE47" s="293"/>
      <c r="AF47" s="294"/>
      <c r="AG47" s="293"/>
      <c r="AH47" s="13"/>
    </row>
    <row r="48" spans="1:34" s="349" customFormat="1" ht="35.1" customHeight="1">
      <c r="A48" s="308" t="s">
        <v>598</v>
      </c>
      <c r="B48" s="307" t="s">
        <v>534</v>
      </c>
      <c r="C48" s="289" t="s">
        <v>1424</v>
      </c>
      <c r="D48" s="299" t="s">
        <v>1474</v>
      </c>
      <c r="E48" s="300" t="s">
        <v>1435</v>
      </c>
      <c r="F48" s="299" t="s">
        <v>1410</v>
      </c>
      <c r="G48" s="289" t="s">
        <v>1428</v>
      </c>
      <c r="H48" s="298" t="s">
        <v>1428</v>
      </c>
      <c r="I48" s="298" t="s">
        <v>1485</v>
      </c>
      <c r="J48" s="306">
        <v>25</v>
      </c>
      <c r="K48" s="305" t="s">
        <v>604</v>
      </c>
      <c r="L48" s="304" t="s">
        <v>590</v>
      </c>
      <c r="M48" s="304">
        <v>4.0999999999999996</v>
      </c>
      <c r="N48" s="304">
        <v>4.2</v>
      </c>
      <c r="O48" s="296" t="s">
        <v>1422</v>
      </c>
      <c r="P48" s="282">
        <v>325.49399999999997</v>
      </c>
      <c r="Q48" s="282">
        <f t="shared" si="0"/>
        <v>390.59279999999995</v>
      </c>
      <c r="R48" s="282">
        <f t="shared" si="1"/>
        <v>1601.4304799999998</v>
      </c>
      <c r="S48" s="775">
        <f t="shared" si="2"/>
        <v>9764.82</v>
      </c>
      <c r="T48" s="137"/>
      <c r="U48" s="154">
        <f t="shared" si="3"/>
        <v>0</v>
      </c>
      <c r="V48" s="310"/>
      <c r="W48" s="312"/>
      <c r="X48" s="279">
        <v>24</v>
      </c>
      <c r="Y48" s="311">
        <v>616.20000000000005</v>
      </c>
      <c r="Z48" s="310">
        <v>696</v>
      </c>
      <c r="AA48" s="912"/>
      <c r="AB48" s="351"/>
      <c r="AC48" s="350"/>
      <c r="AE48" s="293"/>
      <c r="AF48" s="294"/>
      <c r="AG48" s="293"/>
      <c r="AH48" s="13"/>
    </row>
    <row r="49" spans="1:36" s="335" customFormat="1" ht="40.35" customHeight="1">
      <c r="A49" s="308" t="s">
        <v>599</v>
      </c>
      <c r="B49" s="307" t="s">
        <v>1094</v>
      </c>
      <c r="C49" s="289" t="s">
        <v>1424</v>
      </c>
      <c r="D49" s="299" t="s">
        <v>1474</v>
      </c>
      <c r="E49" s="300" t="s">
        <v>1435</v>
      </c>
      <c r="F49" s="299" t="s">
        <v>1410</v>
      </c>
      <c r="G49" s="289" t="s">
        <v>1428</v>
      </c>
      <c r="H49" s="298" t="s">
        <v>1428</v>
      </c>
      <c r="I49" s="298" t="s">
        <v>1485</v>
      </c>
      <c r="J49" s="306">
        <v>25</v>
      </c>
      <c r="K49" s="305" t="s">
        <v>604</v>
      </c>
      <c r="L49" s="304" t="s">
        <v>590</v>
      </c>
      <c r="M49" s="304">
        <v>1</v>
      </c>
      <c r="N49" s="304">
        <v>4.5</v>
      </c>
      <c r="O49" s="296" t="s">
        <v>1422</v>
      </c>
      <c r="P49" s="282">
        <v>225.34200000000001</v>
      </c>
      <c r="Q49" s="282">
        <f t="shared" si="0"/>
        <v>270.41039999999998</v>
      </c>
      <c r="R49" s="282">
        <f t="shared" si="1"/>
        <v>270.41039999999998</v>
      </c>
      <c r="S49" s="775">
        <f t="shared" si="2"/>
        <v>6760.2599999999993</v>
      </c>
      <c r="T49" s="137"/>
      <c r="U49" s="154">
        <f t="shared" si="3"/>
        <v>0</v>
      </c>
      <c r="V49" s="347" t="s">
        <v>1418</v>
      </c>
      <c r="W49" s="313" t="s">
        <v>1418</v>
      </c>
      <c r="X49" s="279">
        <v>24</v>
      </c>
      <c r="Y49" s="311">
        <v>616.20000000000005</v>
      </c>
      <c r="Z49" s="310">
        <v>696</v>
      </c>
      <c r="AA49" s="910" t="s">
        <v>1158</v>
      </c>
      <c r="AB49" s="337"/>
      <c r="AC49" s="336"/>
      <c r="AE49" s="293"/>
      <c r="AF49" s="294"/>
      <c r="AG49" s="293"/>
      <c r="AH49" s="13"/>
    </row>
    <row r="50" spans="1:36" ht="40.35" customHeight="1">
      <c r="A50" s="308" t="s">
        <v>600</v>
      </c>
      <c r="B50" s="307" t="s">
        <v>533</v>
      </c>
      <c r="C50" s="289" t="s">
        <v>1424</v>
      </c>
      <c r="D50" s="299" t="s">
        <v>1474</v>
      </c>
      <c r="E50" s="300" t="s">
        <v>1435</v>
      </c>
      <c r="F50" s="299" t="s">
        <v>1410</v>
      </c>
      <c r="G50" s="289" t="s">
        <v>1428</v>
      </c>
      <c r="H50" s="298" t="s">
        <v>1428</v>
      </c>
      <c r="I50" s="298" t="s">
        <v>1485</v>
      </c>
      <c r="J50" s="306">
        <v>25</v>
      </c>
      <c r="K50" s="305" t="s">
        <v>604</v>
      </c>
      <c r="L50" s="304" t="s">
        <v>590</v>
      </c>
      <c r="M50" s="304">
        <v>1</v>
      </c>
      <c r="N50" s="304">
        <v>4.5</v>
      </c>
      <c r="O50" s="296" t="s">
        <v>1422</v>
      </c>
      <c r="P50" s="282">
        <v>246.74199999999999</v>
      </c>
      <c r="Q50" s="282">
        <f t="shared" si="0"/>
        <v>296.09039999999999</v>
      </c>
      <c r="R50" s="282">
        <f t="shared" si="1"/>
        <v>296.09039999999999</v>
      </c>
      <c r="S50" s="775">
        <f t="shared" si="2"/>
        <v>7402.2599999999993</v>
      </c>
      <c r="T50" s="137"/>
      <c r="U50" s="154">
        <f t="shared" si="3"/>
        <v>0</v>
      </c>
      <c r="V50" s="310"/>
      <c r="W50" s="312"/>
      <c r="X50" s="279">
        <v>24</v>
      </c>
      <c r="Y50" s="311">
        <v>616.20000000000005</v>
      </c>
      <c r="Z50" s="310">
        <v>696</v>
      </c>
      <c r="AA50" s="912"/>
      <c r="AE50" s="293"/>
      <c r="AF50" s="294"/>
      <c r="AG50" s="293"/>
      <c r="AH50" s="13"/>
      <c r="AI50" s="335"/>
      <c r="AJ50" s="335"/>
    </row>
    <row r="51" spans="1:36" ht="40.35" customHeight="1">
      <c r="A51" s="292" t="s">
        <v>1113</v>
      </c>
      <c r="B51" s="302" t="s">
        <v>7</v>
      </c>
      <c r="C51" s="289" t="s">
        <v>1424</v>
      </c>
      <c r="D51" s="299" t="s">
        <v>1474</v>
      </c>
      <c r="E51" s="300" t="s">
        <v>1435</v>
      </c>
      <c r="F51" s="299" t="s">
        <v>1410</v>
      </c>
      <c r="G51" s="289" t="s">
        <v>1428</v>
      </c>
      <c r="H51" s="298" t="s">
        <v>1428</v>
      </c>
      <c r="I51" s="298" t="s">
        <v>1485</v>
      </c>
      <c r="J51" s="297" t="s">
        <v>606</v>
      </c>
      <c r="K51" s="288" t="s">
        <v>604</v>
      </c>
      <c r="L51" s="285" t="s">
        <v>590</v>
      </c>
      <c r="M51" s="285">
        <v>4</v>
      </c>
      <c r="N51" s="285">
        <v>5</v>
      </c>
      <c r="O51" s="296" t="s">
        <v>1422</v>
      </c>
      <c r="P51" s="282">
        <v>743.00800000000015</v>
      </c>
      <c r="Q51" s="282">
        <f t="shared" si="0"/>
        <v>891.60960000000011</v>
      </c>
      <c r="R51" s="282">
        <f t="shared" si="1"/>
        <v>3566.4384000000005</v>
      </c>
      <c r="S51" s="775">
        <f t="shared" si="2"/>
        <v>22290.240000000002</v>
      </c>
      <c r="T51" s="137"/>
      <c r="U51" s="154">
        <f t="shared" si="3"/>
        <v>0</v>
      </c>
      <c r="V51" s="310"/>
      <c r="W51" s="312"/>
      <c r="X51" s="279">
        <v>24</v>
      </c>
      <c r="Y51" s="311">
        <v>616.20000000000005</v>
      </c>
      <c r="Z51" s="310">
        <v>696</v>
      </c>
      <c r="AA51" s="903" t="s">
        <v>1115</v>
      </c>
      <c r="AE51" s="293"/>
      <c r="AF51" s="294"/>
      <c r="AG51" s="293"/>
      <c r="AH51" s="13"/>
      <c r="AI51" s="335"/>
      <c r="AJ51" s="335"/>
    </row>
    <row r="52" spans="1:36" ht="40.35" customHeight="1">
      <c r="A52" s="292" t="s">
        <v>1114</v>
      </c>
      <c r="B52" s="302" t="s">
        <v>8</v>
      </c>
      <c r="C52" s="289" t="s">
        <v>1424</v>
      </c>
      <c r="D52" s="299" t="s">
        <v>1474</v>
      </c>
      <c r="E52" s="300" t="s">
        <v>1435</v>
      </c>
      <c r="F52" s="299" t="s">
        <v>1410</v>
      </c>
      <c r="G52" s="289" t="s">
        <v>1428</v>
      </c>
      <c r="H52" s="298" t="s">
        <v>1428</v>
      </c>
      <c r="I52" s="298" t="s">
        <v>1485</v>
      </c>
      <c r="J52" s="297" t="s">
        <v>606</v>
      </c>
      <c r="K52" s="288" t="s">
        <v>604</v>
      </c>
      <c r="L52" s="285" t="s">
        <v>590</v>
      </c>
      <c r="M52" s="285">
        <v>4</v>
      </c>
      <c r="N52" s="285">
        <v>5</v>
      </c>
      <c r="O52" s="296" t="s">
        <v>1422</v>
      </c>
      <c r="P52" s="282">
        <v>778.96</v>
      </c>
      <c r="Q52" s="282">
        <f t="shared" si="0"/>
        <v>934.75199999999995</v>
      </c>
      <c r="R52" s="282">
        <f t="shared" si="1"/>
        <v>3739.0079999999998</v>
      </c>
      <c r="S52" s="775">
        <f t="shared" si="2"/>
        <v>23368.799999999999</v>
      </c>
      <c r="T52" s="137"/>
      <c r="U52" s="154">
        <f t="shared" si="3"/>
        <v>0</v>
      </c>
      <c r="V52" s="310"/>
      <c r="W52" s="312"/>
      <c r="X52" s="279">
        <v>24</v>
      </c>
      <c r="Y52" s="311">
        <v>616.20000000000005</v>
      </c>
      <c r="Z52" s="310">
        <v>696</v>
      </c>
      <c r="AA52" s="904"/>
      <c r="AE52" s="293"/>
      <c r="AF52" s="294"/>
      <c r="AG52" s="293"/>
      <c r="AH52" s="13"/>
    </row>
    <row r="53" spans="1:36" ht="51" customHeight="1">
      <c r="A53" s="308" t="s">
        <v>1159</v>
      </c>
      <c r="B53" s="307" t="s">
        <v>1160</v>
      </c>
      <c r="C53" s="289" t="s">
        <v>1424</v>
      </c>
      <c r="D53" s="299" t="s">
        <v>1474</v>
      </c>
      <c r="E53" s="300" t="s">
        <v>1435</v>
      </c>
      <c r="F53" s="300" t="s">
        <v>1452</v>
      </c>
      <c r="G53" s="289" t="s">
        <v>1428</v>
      </c>
      <c r="H53" s="298" t="s">
        <v>1428</v>
      </c>
      <c r="I53" s="298" t="s">
        <v>1485</v>
      </c>
      <c r="J53" s="306">
        <v>25</v>
      </c>
      <c r="K53" s="305" t="s">
        <v>604</v>
      </c>
      <c r="L53" s="304" t="s">
        <v>1148</v>
      </c>
      <c r="M53" s="304">
        <v>1.5</v>
      </c>
      <c r="N53" s="304">
        <v>4.5</v>
      </c>
      <c r="O53" s="296" t="s">
        <v>1422</v>
      </c>
      <c r="P53" s="282">
        <v>239.26751671646036</v>
      </c>
      <c r="Q53" s="282">
        <f t="shared" si="0"/>
        <v>287.12102005975242</v>
      </c>
      <c r="R53" s="282">
        <f t="shared" si="1"/>
        <v>430.68153008962861</v>
      </c>
      <c r="S53" s="775">
        <f t="shared" si="2"/>
        <v>7178.0255014938102</v>
      </c>
      <c r="T53" s="137"/>
      <c r="U53" s="154">
        <f t="shared" si="3"/>
        <v>0</v>
      </c>
      <c r="V53" s="310"/>
      <c r="W53" s="312"/>
      <c r="X53" s="311">
        <v>36</v>
      </c>
      <c r="Y53" s="311">
        <v>902.69999999999993</v>
      </c>
      <c r="Z53" s="310">
        <v>720</v>
      </c>
      <c r="AA53" s="348" t="s">
        <v>2206</v>
      </c>
      <c r="AE53" s="293"/>
      <c r="AF53" s="294"/>
      <c r="AG53" s="293"/>
      <c r="AH53" s="13"/>
    </row>
    <row r="54" spans="1:36" ht="35.1" customHeight="1">
      <c r="A54" s="308" t="s">
        <v>740</v>
      </c>
      <c r="B54" s="307" t="s">
        <v>259</v>
      </c>
      <c r="C54" s="289" t="s">
        <v>1424</v>
      </c>
      <c r="D54" s="299" t="s">
        <v>1474</v>
      </c>
      <c r="E54" s="300" t="s">
        <v>1435</v>
      </c>
      <c r="F54" s="300" t="s">
        <v>1410</v>
      </c>
      <c r="G54" s="289" t="s">
        <v>1428</v>
      </c>
      <c r="H54" s="298" t="s">
        <v>1428</v>
      </c>
      <c r="I54" s="298" t="s">
        <v>1486</v>
      </c>
      <c r="J54" s="306">
        <v>23</v>
      </c>
      <c r="K54" s="305" t="s">
        <v>604</v>
      </c>
      <c r="L54" s="304" t="s">
        <v>590</v>
      </c>
      <c r="M54" s="304">
        <v>3.5</v>
      </c>
      <c r="N54" s="304">
        <v>5</v>
      </c>
      <c r="O54" s="296" t="s">
        <v>1422</v>
      </c>
      <c r="P54" s="282">
        <v>470.07793682384158</v>
      </c>
      <c r="Q54" s="282">
        <f t="shared" si="0"/>
        <v>564.09352418860988</v>
      </c>
      <c r="R54" s="282">
        <f t="shared" si="1"/>
        <v>1974.3273346601345</v>
      </c>
      <c r="S54" s="775">
        <f t="shared" si="2"/>
        <v>12974.151056338027</v>
      </c>
      <c r="T54" s="137"/>
      <c r="U54" s="154">
        <f t="shared" si="3"/>
        <v>0</v>
      </c>
      <c r="V54" s="310"/>
      <c r="W54" s="312"/>
      <c r="X54" s="311">
        <v>24</v>
      </c>
      <c r="Y54" s="311">
        <v>568.00800000000004</v>
      </c>
      <c r="Z54" s="310">
        <v>768</v>
      </c>
      <c r="AA54" s="910" t="s">
        <v>767</v>
      </c>
      <c r="AE54" s="293"/>
      <c r="AF54" s="294"/>
      <c r="AG54" s="293"/>
      <c r="AH54" s="13"/>
    </row>
    <row r="55" spans="1:36" ht="35.1" customHeight="1">
      <c r="A55" s="308" t="s">
        <v>741</v>
      </c>
      <c r="B55" s="307" t="s">
        <v>260</v>
      </c>
      <c r="C55" s="289" t="s">
        <v>1424</v>
      </c>
      <c r="D55" s="299" t="s">
        <v>1474</v>
      </c>
      <c r="E55" s="300" t="s">
        <v>1435</v>
      </c>
      <c r="F55" s="300" t="s">
        <v>1410</v>
      </c>
      <c r="G55" s="289" t="s">
        <v>1428</v>
      </c>
      <c r="H55" s="298" t="s">
        <v>1428</v>
      </c>
      <c r="I55" s="298" t="s">
        <v>1486</v>
      </c>
      <c r="J55" s="306">
        <v>23</v>
      </c>
      <c r="K55" s="305" t="s">
        <v>604</v>
      </c>
      <c r="L55" s="304" t="s">
        <v>590</v>
      </c>
      <c r="M55" s="304">
        <v>3.5</v>
      </c>
      <c r="N55" s="304">
        <v>5</v>
      </c>
      <c r="O55" s="296" t="s">
        <v>1422</v>
      </c>
      <c r="P55" s="282">
        <v>506.52736063946253</v>
      </c>
      <c r="Q55" s="282">
        <f t="shared" si="0"/>
        <v>607.83283276735506</v>
      </c>
      <c r="R55" s="282">
        <f t="shared" si="1"/>
        <v>2127.4149146857426</v>
      </c>
      <c r="S55" s="775">
        <f t="shared" si="2"/>
        <v>13980.155153649166</v>
      </c>
      <c r="T55" s="137"/>
      <c r="U55" s="154">
        <f t="shared" si="3"/>
        <v>0</v>
      </c>
      <c r="V55" s="310"/>
      <c r="W55" s="312"/>
      <c r="X55" s="311">
        <v>24</v>
      </c>
      <c r="Y55" s="311">
        <v>568.00800000000004</v>
      </c>
      <c r="Z55" s="310">
        <v>768</v>
      </c>
      <c r="AA55" s="911"/>
      <c r="AE55" s="293"/>
      <c r="AF55" s="294"/>
      <c r="AG55" s="293"/>
      <c r="AH55" s="13"/>
    </row>
    <row r="56" spans="1:36" ht="35.1" customHeight="1">
      <c r="A56" s="308" t="s">
        <v>742</v>
      </c>
      <c r="B56" s="307" t="s">
        <v>261</v>
      </c>
      <c r="C56" s="289" t="s">
        <v>1424</v>
      </c>
      <c r="D56" s="299" t="s">
        <v>1474</v>
      </c>
      <c r="E56" s="300" t="s">
        <v>1435</v>
      </c>
      <c r="F56" s="300" t="s">
        <v>1410</v>
      </c>
      <c r="G56" s="289" t="s">
        <v>1428</v>
      </c>
      <c r="H56" s="298" t="s">
        <v>1428</v>
      </c>
      <c r="I56" s="298" t="s">
        <v>1486</v>
      </c>
      <c r="J56" s="306">
        <v>23</v>
      </c>
      <c r="K56" s="305" t="s">
        <v>604</v>
      </c>
      <c r="L56" s="304" t="s">
        <v>590</v>
      </c>
      <c r="M56" s="304">
        <v>3.5</v>
      </c>
      <c r="N56" s="304">
        <v>5</v>
      </c>
      <c r="O56" s="296" t="s">
        <v>1422</v>
      </c>
      <c r="P56" s="282">
        <v>501.31001108760597</v>
      </c>
      <c r="Q56" s="282">
        <f t="shared" si="0"/>
        <v>601.57201330512714</v>
      </c>
      <c r="R56" s="282">
        <f t="shared" si="1"/>
        <v>2105.5020465679449</v>
      </c>
      <c r="S56" s="775">
        <f t="shared" si="2"/>
        <v>13836.156306017925</v>
      </c>
      <c r="T56" s="137"/>
      <c r="U56" s="154">
        <f t="shared" si="3"/>
        <v>0</v>
      </c>
      <c r="V56" s="310"/>
      <c r="W56" s="312"/>
      <c r="X56" s="311">
        <v>24</v>
      </c>
      <c r="Y56" s="311">
        <v>568.00800000000004</v>
      </c>
      <c r="Z56" s="310">
        <v>768</v>
      </c>
      <c r="AA56" s="911"/>
      <c r="AE56" s="293"/>
      <c r="AF56" s="294"/>
      <c r="AG56" s="293"/>
      <c r="AH56" s="13"/>
    </row>
    <row r="57" spans="1:36" ht="35.1" customHeight="1">
      <c r="A57" s="308" t="s">
        <v>1003</v>
      </c>
      <c r="B57" s="307" t="s">
        <v>262</v>
      </c>
      <c r="C57" s="289" t="s">
        <v>1424</v>
      </c>
      <c r="D57" s="299" t="s">
        <v>1474</v>
      </c>
      <c r="E57" s="300" t="s">
        <v>1435</v>
      </c>
      <c r="F57" s="300" t="s">
        <v>1410</v>
      </c>
      <c r="G57" s="289" t="s">
        <v>1428</v>
      </c>
      <c r="H57" s="298" t="s">
        <v>1428</v>
      </c>
      <c r="I57" s="298" t="s">
        <v>1486</v>
      </c>
      <c r="J57" s="306">
        <v>23</v>
      </c>
      <c r="K57" s="305" t="s">
        <v>604</v>
      </c>
      <c r="L57" s="304" t="s">
        <v>590</v>
      </c>
      <c r="M57" s="304">
        <v>3.5</v>
      </c>
      <c r="N57" s="304">
        <v>5</v>
      </c>
      <c r="O57" s="296" t="s">
        <v>1422</v>
      </c>
      <c r="P57" s="282">
        <v>456.41804565866875</v>
      </c>
      <c r="Q57" s="282">
        <f t="shared" si="0"/>
        <v>547.70165479040247</v>
      </c>
      <c r="R57" s="282">
        <f t="shared" si="1"/>
        <v>1916.9557917664088</v>
      </c>
      <c r="S57" s="775">
        <f t="shared" si="2"/>
        <v>12597.138060179257</v>
      </c>
      <c r="T57" s="137"/>
      <c r="U57" s="154">
        <f t="shared" si="3"/>
        <v>0</v>
      </c>
      <c r="V57" s="310"/>
      <c r="W57" s="312"/>
      <c r="X57" s="311">
        <v>24</v>
      </c>
      <c r="Y57" s="311">
        <v>568.00800000000004</v>
      </c>
      <c r="Z57" s="310">
        <v>768</v>
      </c>
      <c r="AA57" s="911"/>
      <c r="AE57" s="293"/>
      <c r="AF57" s="294"/>
      <c r="AG57" s="293"/>
      <c r="AH57" s="13"/>
    </row>
    <row r="58" spans="1:36" ht="35.1" customHeight="1">
      <c r="A58" s="308" t="s">
        <v>1004</v>
      </c>
      <c r="B58" s="307" t="s">
        <v>263</v>
      </c>
      <c r="C58" s="289" t="s">
        <v>1424</v>
      </c>
      <c r="D58" s="299" t="s">
        <v>1474</v>
      </c>
      <c r="E58" s="300" t="s">
        <v>1435</v>
      </c>
      <c r="F58" s="300" t="s">
        <v>1410</v>
      </c>
      <c r="G58" s="289" t="s">
        <v>1428</v>
      </c>
      <c r="H58" s="298" t="s">
        <v>1428</v>
      </c>
      <c r="I58" s="298" t="s">
        <v>1486</v>
      </c>
      <c r="J58" s="306">
        <v>23</v>
      </c>
      <c r="K58" s="305" t="s">
        <v>604</v>
      </c>
      <c r="L58" s="304" t="s">
        <v>590</v>
      </c>
      <c r="M58" s="304">
        <v>3.5</v>
      </c>
      <c r="N58" s="304">
        <v>5</v>
      </c>
      <c r="O58" s="296" t="s">
        <v>1422</v>
      </c>
      <c r="P58" s="282">
        <v>802.5</v>
      </c>
      <c r="Q58" s="282">
        <f t="shared" si="0"/>
        <v>963</v>
      </c>
      <c r="R58" s="282">
        <f t="shared" si="1"/>
        <v>3370.5</v>
      </c>
      <c r="S58" s="775">
        <f t="shared" si="2"/>
        <v>22149</v>
      </c>
      <c r="T58" s="137"/>
      <c r="U58" s="154">
        <f t="shared" si="3"/>
        <v>0</v>
      </c>
      <c r="V58" s="310"/>
      <c r="W58" s="312"/>
      <c r="X58" s="311">
        <v>24</v>
      </c>
      <c r="Y58" s="311">
        <v>568.00800000000004</v>
      </c>
      <c r="Z58" s="310">
        <v>768</v>
      </c>
      <c r="AA58" s="911"/>
      <c r="AE58" s="293"/>
      <c r="AF58" s="294"/>
      <c r="AG58" s="293"/>
      <c r="AH58" s="13"/>
    </row>
    <row r="59" spans="1:36" ht="35.1" customHeight="1">
      <c r="A59" s="308" t="s">
        <v>1005</v>
      </c>
      <c r="B59" s="307" t="s">
        <v>264</v>
      </c>
      <c r="C59" s="289" t="s">
        <v>1424</v>
      </c>
      <c r="D59" s="299" t="s">
        <v>1474</v>
      </c>
      <c r="E59" s="300" t="s">
        <v>1435</v>
      </c>
      <c r="F59" s="300" t="s">
        <v>1410</v>
      </c>
      <c r="G59" s="289" t="s">
        <v>1428</v>
      </c>
      <c r="H59" s="298" t="s">
        <v>1428</v>
      </c>
      <c r="I59" s="298" t="s">
        <v>1486</v>
      </c>
      <c r="J59" s="306">
        <v>23</v>
      </c>
      <c r="K59" s="305" t="s">
        <v>604</v>
      </c>
      <c r="L59" s="304" t="s">
        <v>590</v>
      </c>
      <c r="M59" s="304">
        <v>3.5</v>
      </c>
      <c r="N59" s="304">
        <v>5</v>
      </c>
      <c r="O59" s="296" t="s">
        <v>1422</v>
      </c>
      <c r="P59" s="282">
        <v>486.06849380207456</v>
      </c>
      <c r="Q59" s="282">
        <f t="shared" si="0"/>
        <v>583.2821925624894</v>
      </c>
      <c r="R59" s="282">
        <f t="shared" si="1"/>
        <v>2041.4876739687129</v>
      </c>
      <c r="S59" s="775">
        <f t="shared" si="2"/>
        <v>13415.490428937257</v>
      </c>
      <c r="T59" s="137"/>
      <c r="U59" s="154">
        <f t="shared" si="3"/>
        <v>0</v>
      </c>
      <c r="V59" s="310"/>
      <c r="W59" s="312"/>
      <c r="X59" s="311">
        <v>24</v>
      </c>
      <c r="Y59" s="311">
        <v>568.00800000000004</v>
      </c>
      <c r="Z59" s="310">
        <v>768</v>
      </c>
      <c r="AA59" s="911"/>
      <c r="AE59" s="293"/>
      <c r="AF59" s="294"/>
      <c r="AG59" s="293"/>
      <c r="AH59" s="13"/>
    </row>
    <row r="60" spans="1:36" ht="35.1" customHeight="1">
      <c r="A60" s="308" t="s">
        <v>1006</v>
      </c>
      <c r="B60" s="307" t="s">
        <v>265</v>
      </c>
      <c r="C60" s="289" t="s">
        <v>1424</v>
      </c>
      <c r="D60" s="299" t="s">
        <v>1474</v>
      </c>
      <c r="E60" s="300" t="s">
        <v>1435</v>
      </c>
      <c r="F60" s="300" t="s">
        <v>1410</v>
      </c>
      <c r="G60" s="289" t="s">
        <v>1428</v>
      </c>
      <c r="H60" s="298" t="s">
        <v>1428</v>
      </c>
      <c r="I60" s="298" t="s">
        <v>1486</v>
      </c>
      <c r="J60" s="306">
        <v>23</v>
      </c>
      <c r="K60" s="305" t="s">
        <v>604</v>
      </c>
      <c r="L60" s="304" t="s">
        <v>590</v>
      </c>
      <c r="M60" s="304">
        <v>3.5</v>
      </c>
      <c r="N60" s="304">
        <v>5</v>
      </c>
      <c r="O60" s="296" t="s">
        <v>1422</v>
      </c>
      <c r="P60" s="282">
        <v>930.90000000000009</v>
      </c>
      <c r="Q60" s="282">
        <f t="shared" si="0"/>
        <v>1117.0800000000002</v>
      </c>
      <c r="R60" s="282">
        <f t="shared" si="1"/>
        <v>3909.7800000000007</v>
      </c>
      <c r="S60" s="775">
        <f t="shared" si="2"/>
        <v>25692.840000000004</v>
      </c>
      <c r="T60" s="137"/>
      <c r="U60" s="154">
        <f t="shared" si="3"/>
        <v>0</v>
      </c>
      <c r="V60" s="310"/>
      <c r="W60" s="312"/>
      <c r="X60" s="311">
        <v>24</v>
      </c>
      <c r="Y60" s="311">
        <v>568.00800000000004</v>
      </c>
      <c r="Z60" s="310">
        <v>768</v>
      </c>
      <c r="AA60" s="911"/>
      <c r="AE60" s="293"/>
      <c r="AF60" s="294"/>
      <c r="AG60" s="293"/>
      <c r="AH60" s="13"/>
    </row>
    <row r="61" spans="1:36" ht="35.1" customHeight="1">
      <c r="A61" s="308" t="s">
        <v>256</v>
      </c>
      <c r="B61" s="307" t="s">
        <v>266</v>
      </c>
      <c r="C61" s="289" t="s">
        <v>1424</v>
      </c>
      <c r="D61" s="299" t="s">
        <v>1474</v>
      </c>
      <c r="E61" s="300" t="s">
        <v>1435</v>
      </c>
      <c r="F61" s="300" t="s">
        <v>1410</v>
      </c>
      <c r="G61" s="289" t="s">
        <v>1428</v>
      </c>
      <c r="H61" s="298" t="s">
        <v>1428</v>
      </c>
      <c r="I61" s="298" t="s">
        <v>1486</v>
      </c>
      <c r="J61" s="306">
        <v>23</v>
      </c>
      <c r="K61" s="305" t="s">
        <v>604</v>
      </c>
      <c r="L61" s="304" t="s">
        <v>590</v>
      </c>
      <c r="M61" s="304">
        <v>3.5</v>
      </c>
      <c r="N61" s="304">
        <v>5</v>
      </c>
      <c r="O61" s="296" t="s">
        <v>1422</v>
      </c>
      <c r="P61" s="282">
        <v>829.48014553062751</v>
      </c>
      <c r="Q61" s="282">
        <f t="shared" si="0"/>
        <v>995.37617463675292</v>
      </c>
      <c r="R61" s="282">
        <f t="shared" si="1"/>
        <v>3483.8166112286353</v>
      </c>
      <c r="S61" s="775">
        <f t="shared" si="2"/>
        <v>22893.652016645316</v>
      </c>
      <c r="T61" s="137"/>
      <c r="U61" s="154">
        <f t="shared" si="3"/>
        <v>0</v>
      </c>
      <c r="V61" s="310"/>
      <c r="W61" s="312"/>
      <c r="X61" s="311">
        <v>24</v>
      </c>
      <c r="Y61" s="311">
        <v>568.00800000000004</v>
      </c>
      <c r="Z61" s="310">
        <v>768</v>
      </c>
      <c r="AA61" s="911"/>
      <c r="AE61" s="293"/>
      <c r="AF61" s="294"/>
      <c r="AG61" s="293"/>
      <c r="AH61" s="13"/>
    </row>
    <row r="62" spans="1:36" ht="35.1" customHeight="1">
      <c r="A62" s="308" t="s">
        <v>257</v>
      </c>
      <c r="B62" s="307" t="s">
        <v>267</v>
      </c>
      <c r="C62" s="289" t="s">
        <v>1424</v>
      </c>
      <c r="D62" s="299" t="s">
        <v>1474</v>
      </c>
      <c r="E62" s="300" t="s">
        <v>1435</v>
      </c>
      <c r="F62" s="300" t="s">
        <v>1410</v>
      </c>
      <c r="G62" s="289" t="s">
        <v>1428</v>
      </c>
      <c r="H62" s="298" t="s">
        <v>1428</v>
      </c>
      <c r="I62" s="298" t="s">
        <v>1486</v>
      </c>
      <c r="J62" s="306">
        <v>23</v>
      </c>
      <c r="K62" s="305" t="s">
        <v>604</v>
      </c>
      <c r="L62" s="304" t="s">
        <v>590</v>
      </c>
      <c r="M62" s="304">
        <v>3.5</v>
      </c>
      <c r="N62" s="304">
        <v>5</v>
      </c>
      <c r="O62" s="296" t="s">
        <v>1422</v>
      </c>
      <c r="P62" s="282">
        <v>422.97342337953938</v>
      </c>
      <c r="Q62" s="282">
        <f t="shared" si="0"/>
        <v>507.56810805544723</v>
      </c>
      <c r="R62" s="282">
        <f t="shared" si="1"/>
        <v>1776.4883781940653</v>
      </c>
      <c r="S62" s="775">
        <f t="shared" si="2"/>
        <v>11674.066485275287</v>
      </c>
      <c r="T62" s="137"/>
      <c r="U62" s="154">
        <f t="shared" si="3"/>
        <v>0</v>
      </c>
      <c r="V62" s="310"/>
      <c r="W62" s="312"/>
      <c r="X62" s="311">
        <v>24</v>
      </c>
      <c r="Y62" s="311">
        <v>568.00800000000004</v>
      </c>
      <c r="Z62" s="310">
        <v>768</v>
      </c>
      <c r="AA62" s="911"/>
      <c r="AE62" s="293"/>
      <c r="AF62" s="294"/>
      <c r="AG62" s="293"/>
      <c r="AH62" s="13"/>
    </row>
    <row r="63" spans="1:36" ht="35.1" customHeight="1">
      <c r="A63" s="308" t="s">
        <v>258</v>
      </c>
      <c r="B63" s="307" t="s">
        <v>268</v>
      </c>
      <c r="C63" s="289" t="s">
        <v>1424</v>
      </c>
      <c r="D63" s="299" t="s">
        <v>1474</v>
      </c>
      <c r="E63" s="300" t="s">
        <v>1435</v>
      </c>
      <c r="F63" s="300" t="s">
        <v>1410</v>
      </c>
      <c r="G63" s="289" t="s">
        <v>1428</v>
      </c>
      <c r="H63" s="298" t="s">
        <v>1428</v>
      </c>
      <c r="I63" s="298" t="s">
        <v>1486</v>
      </c>
      <c r="J63" s="306">
        <v>23</v>
      </c>
      <c r="K63" s="305" t="s">
        <v>604</v>
      </c>
      <c r="L63" s="304" t="s">
        <v>590</v>
      </c>
      <c r="M63" s="304">
        <v>3.5</v>
      </c>
      <c r="N63" s="304">
        <v>5</v>
      </c>
      <c r="O63" s="296" t="s">
        <v>1422</v>
      </c>
      <c r="P63" s="282">
        <v>475.96510071628705</v>
      </c>
      <c r="Q63" s="282">
        <f t="shared" si="0"/>
        <v>571.1581208595444</v>
      </c>
      <c r="R63" s="282">
        <f t="shared" si="1"/>
        <v>1999.0534230084054</v>
      </c>
      <c r="S63" s="775">
        <f t="shared" si="2"/>
        <v>13136.63677976952</v>
      </c>
      <c r="T63" s="137"/>
      <c r="U63" s="154">
        <f t="shared" si="3"/>
        <v>0</v>
      </c>
      <c r="V63" s="310"/>
      <c r="W63" s="312"/>
      <c r="X63" s="311">
        <v>24</v>
      </c>
      <c r="Y63" s="311">
        <v>568.00800000000004</v>
      </c>
      <c r="Z63" s="310">
        <v>768</v>
      </c>
      <c r="AA63" s="912"/>
      <c r="AE63" s="293"/>
      <c r="AF63" s="294"/>
      <c r="AG63" s="293"/>
      <c r="AH63" s="13"/>
    </row>
    <row r="64" spans="1:36" ht="35.1" customHeight="1">
      <c r="A64" s="308" t="s">
        <v>768</v>
      </c>
      <c r="B64" s="307" t="s">
        <v>1352</v>
      </c>
      <c r="C64" s="289" t="s">
        <v>1424</v>
      </c>
      <c r="D64" s="299" t="s">
        <v>1474</v>
      </c>
      <c r="E64" s="300" t="s">
        <v>1435</v>
      </c>
      <c r="F64" s="300" t="s">
        <v>1452</v>
      </c>
      <c r="G64" s="289" t="s">
        <v>1428</v>
      </c>
      <c r="H64" s="298" t="s">
        <v>1428</v>
      </c>
      <c r="I64" s="298" t="s">
        <v>1485</v>
      </c>
      <c r="J64" s="306">
        <v>25</v>
      </c>
      <c r="K64" s="305" t="s">
        <v>604</v>
      </c>
      <c r="L64" s="304" t="s">
        <v>590</v>
      </c>
      <c r="M64" s="304">
        <v>1.2</v>
      </c>
      <c r="N64" s="304">
        <v>5</v>
      </c>
      <c r="O64" s="296" t="s">
        <v>1422</v>
      </c>
      <c r="P64" s="282">
        <v>287.61600000000004</v>
      </c>
      <c r="Q64" s="282">
        <f t="shared" si="0"/>
        <v>345.13920000000002</v>
      </c>
      <c r="R64" s="282">
        <f t="shared" si="1"/>
        <v>414.16703999999999</v>
      </c>
      <c r="S64" s="775">
        <f t="shared" si="2"/>
        <v>8628.48</v>
      </c>
      <c r="T64" s="137"/>
      <c r="U64" s="154">
        <f t="shared" si="3"/>
        <v>0</v>
      </c>
      <c r="V64" s="310"/>
      <c r="W64" s="312"/>
      <c r="X64" s="311">
        <v>24</v>
      </c>
      <c r="Y64" s="311">
        <v>616.20000000000005</v>
      </c>
      <c r="Z64" s="310">
        <v>696</v>
      </c>
      <c r="AA64" s="910" t="s">
        <v>945</v>
      </c>
      <c r="AE64" s="293"/>
      <c r="AF64" s="294"/>
      <c r="AG64" s="293"/>
      <c r="AH64" s="13"/>
    </row>
    <row r="65" spans="1:34" ht="35.1" customHeight="1">
      <c r="A65" s="308" t="s">
        <v>769</v>
      </c>
      <c r="B65" s="307" t="s">
        <v>1353</v>
      </c>
      <c r="C65" s="289" t="s">
        <v>1424</v>
      </c>
      <c r="D65" s="299" t="s">
        <v>1474</v>
      </c>
      <c r="E65" s="300" t="s">
        <v>1435</v>
      </c>
      <c r="F65" s="300" t="s">
        <v>1452</v>
      </c>
      <c r="G65" s="289" t="s">
        <v>1428</v>
      </c>
      <c r="H65" s="298" t="s">
        <v>1428</v>
      </c>
      <c r="I65" s="298" t="s">
        <v>1485</v>
      </c>
      <c r="J65" s="306">
        <v>25</v>
      </c>
      <c r="K65" s="305" t="s">
        <v>604</v>
      </c>
      <c r="L65" s="304" t="s">
        <v>590</v>
      </c>
      <c r="M65" s="304">
        <v>1.2</v>
      </c>
      <c r="N65" s="304">
        <v>5</v>
      </c>
      <c r="O65" s="296" t="s">
        <v>1422</v>
      </c>
      <c r="P65" s="282">
        <v>319.71600000000007</v>
      </c>
      <c r="Q65" s="282">
        <f t="shared" si="0"/>
        <v>383.65920000000006</v>
      </c>
      <c r="R65" s="282">
        <f t="shared" si="1"/>
        <v>460.39104000000003</v>
      </c>
      <c r="S65" s="775">
        <f t="shared" si="2"/>
        <v>9591.4800000000014</v>
      </c>
      <c r="T65" s="137"/>
      <c r="U65" s="154">
        <f t="shared" si="3"/>
        <v>0</v>
      </c>
      <c r="V65" s="310"/>
      <c r="W65" s="312"/>
      <c r="X65" s="311">
        <v>24</v>
      </c>
      <c r="Y65" s="311">
        <v>616.20000000000005</v>
      </c>
      <c r="Z65" s="310">
        <v>696</v>
      </c>
      <c r="AA65" s="912"/>
      <c r="AE65" s="293"/>
      <c r="AF65" s="294"/>
      <c r="AG65" s="293"/>
      <c r="AH65" s="13"/>
    </row>
    <row r="66" spans="1:34" ht="35.1" customHeight="1">
      <c r="A66" s="292" t="s">
        <v>1235</v>
      </c>
      <c r="B66" s="302" t="s">
        <v>1237</v>
      </c>
      <c r="C66" s="289" t="s">
        <v>1424</v>
      </c>
      <c r="D66" s="299" t="s">
        <v>1474</v>
      </c>
      <c r="E66" s="299" t="s">
        <v>1440</v>
      </c>
      <c r="F66" s="299" t="s">
        <v>1411</v>
      </c>
      <c r="G66" s="289">
        <v>1</v>
      </c>
      <c r="H66" s="298">
        <v>2</v>
      </c>
      <c r="I66" s="298" t="s">
        <v>1494</v>
      </c>
      <c r="J66" s="297" t="s">
        <v>649</v>
      </c>
      <c r="K66" s="288" t="s">
        <v>862</v>
      </c>
      <c r="L66" s="285" t="s">
        <v>590</v>
      </c>
      <c r="M66" s="285">
        <v>0.12</v>
      </c>
      <c r="N66" s="285">
        <v>0.3</v>
      </c>
      <c r="O66" s="296" t="s">
        <v>1426</v>
      </c>
      <c r="P66" s="283">
        <v>725.03200000000004</v>
      </c>
      <c r="Q66" s="283">
        <f t="shared" si="0"/>
        <v>870.03840000000002</v>
      </c>
      <c r="R66" s="282">
        <f t="shared" si="1"/>
        <v>104.404608</v>
      </c>
      <c r="S66" s="775">
        <f t="shared" si="2"/>
        <v>13050.576000000001</v>
      </c>
      <c r="T66" s="137"/>
      <c r="U66" s="154">
        <f t="shared" si="3"/>
        <v>0</v>
      </c>
      <c r="V66" s="313" t="s">
        <v>1418</v>
      </c>
      <c r="W66" s="280"/>
      <c r="X66" s="311">
        <v>24</v>
      </c>
      <c r="Y66" s="279">
        <v>572.16</v>
      </c>
      <c r="Z66" s="278">
        <v>744</v>
      </c>
      <c r="AA66" s="910" t="s">
        <v>2207</v>
      </c>
      <c r="AE66" s="293"/>
      <c r="AF66" s="294"/>
      <c r="AG66" s="293"/>
      <c r="AH66" s="13"/>
    </row>
    <row r="67" spans="1:34" ht="35.1" customHeight="1">
      <c r="A67" s="292" t="s">
        <v>1236</v>
      </c>
      <c r="B67" s="302" t="s">
        <v>1238</v>
      </c>
      <c r="C67" s="289" t="s">
        <v>1424</v>
      </c>
      <c r="D67" s="299" t="s">
        <v>1474</v>
      </c>
      <c r="E67" s="299" t="s">
        <v>1440</v>
      </c>
      <c r="F67" s="299" t="s">
        <v>1411</v>
      </c>
      <c r="G67" s="289">
        <v>1</v>
      </c>
      <c r="H67" s="298">
        <v>2</v>
      </c>
      <c r="I67" s="298" t="s">
        <v>1494</v>
      </c>
      <c r="J67" s="297" t="s">
        <v>649</v>
      </c>
      <c r="K67" s="288" t="s">
        <v>862</v>
      </c>
      <c r="L67" s="285" t="s">
        <v>590</v>
      </c>
      <c r="M67" s="285">
        <v>0.12</v>
      </c>
      <c r="N67" s="285">
        <v>0.3</v>
      </c>
      <c r="O67" s="296" t="s">
        <v>1426</v>
      </c>
      <c r="P67" s="283">
        <v>760.98400000000015</v>
      </c>
      <c r="Q67" s="283">
        <f t="shared" si="0"/>
        <v>913.1808000000002</v>
      </c>
      <c r="R67" s="282">
        <f t="shared" si="1"/>
        <v>109.58169600000002</v>
      </c>
      <c r="S67" s="775">
        <f t="shared" si="2"/>
        <v>13697.712000000003</v>
      </c>
      <c r="T67" s="137"/>
      <c r="U67" s="154">
        <f t="shared" si="3"/>
        <v>0</v>
      </c>
      <c r="V67" s="313"/>
      <c r="W67" s="280"/>
      <c r="X67" s="311">
        <v>24</v>
      </c>
      <c r="Y67" s="279">
        <v>572.16</v>
      </c>
      <c r="Z67" s="278">
        <v>744</v>
      </c>
      <c r="AA67" s="911"/>
      <c r="AE67" s="293"/>
      <c r="AF67" s="294"/>
      <c r="AG67" s="293"/>
      <c r="AH67" s="13"/>
    </row>
    <row r="68" spans="1:34" ht="35.1" customHeight="1">
      <c r="A68" s="292" t="s">
        <v>2106</v>
      </c>
      <c r="B68" s="302" t="s">
        <v>1237</v>
      </c>
      <c r="C68" s="289" t="s">
        <v>1424</v>
      </c>
      <c r="D68" s="299" t="s">
        <v>1474</v>
      </c>
      <c r="E68" s="299" t="s">
        <v>1440</v>
      </c>
      <c r="F68" s="299" t="s">
        <v>1411</v>
      </c>
      <c r="G68" s="289">
        <v>1</v>
      </c>
      <c r="H68" s="298">
        <v>2</v>
      </c>
      <c r="I68" s="298" t="s">
        <v>1494</v>
      </c>
      <c r="J68" s="297" t="s">
        <v>144</v>
      </c>
      <c r="K68" s="288" t="s">
        <v>862</v>
      </c>
      <c r="L68" s="285" t="s">
        <v>590</v>
      </c>
      <c r="M68" s="285">
        <v>0.12</v>
      </c>
      <c r="N68" s="285">
        <v>0.3</v>
      </c>
      <c r="O68" s="296" t="s">
        <v>1426</v>
      </c>
      <c r="P68" s="283">
        <v>811.61640000000011</v>
      </c>
      <c r="Q68" s="283">
        <f t="shared" si="0"/>
        <v>973.93968000000007</v>
      </c>
      <c r="R68" s="282">
        <f t="shared" si="1"/>
        <v>116.8727616</v>
      </c>
      <c r="S68" s="775">
        <f t="shared" si="2"/>
        <v>4869.6984000000002</v>
      </c>
      <c r="T68" s="137"/>
      <c r="U68" s="154">
        <f t="shared" si="3"/>
        <v>0</v>
      </c>
      <c r="V68" s="278"/>
      <c r="W68" s="280"/>
      <c r="X68" s="279">
        <v>60</v>
      </c>
      <c r="Y68" s="279">
        <v>479.7</v>
      </c>
      <c r="Z68" s="278">
        <v>1980</v>
      </c>
      <c r="AA68" s="911"/>
      <c r="AE68" s="293"/>
      <c r="AF68" s="294"/>
      <c r="AG68" s="293"/>
      <c r="AH68" s="13"/>
    </row>
    <row r="69" spans="1:34" ht="35.1" customHeight="1">
      <c r="A69" s="292" t="s">
        <v>2107</v>
      </c>
      <c r="B69" s="302" t="s">
        <v>1238</v>
      </c>
      <c r="C69" s="289" t="s">
        <v>1424</v>
      </c>
      <c r="D69" s="299" t="s">
        <v>1474</v>
      </c>
      <c r="E69" s="299" t="s">
        <v>1440</v>
      </c>
      <c r="F69" s="299" t="s">
        <v>1411</v>
      </c>
      <c r="G69" s="289">
        <v>1</v>
      </c>
      <c r="H69" s="298">
        <v>2</v>
      </c>
      <c r="I69" s="298" t="s">
        <v>1494</v>
      </c>
      <c r="J69" s="297" t="s">
        <v>144</v>
      </c>
      <c r="K69" s="288" t="s">
        <v>862</v>
      </c>
      <c r="L69" s="285" t="s">
        <v>590</v>
      </c>
      <c r="M69" s="285">
        <v>0.12</v>
      </c>
      <c r="N69" s="285">
        <v>0.3</v>
      </c>
      <c r="O69" s="296" t="s">
        <v>1426</v>
      </c>
      <c r="P69" s="283">
        <v>912.28200000000015</v>
      </c>
      <c r="Q69" s="283">
        <f t="shared" ref="Q69:Q132" si="4">P69*1.2</f>
        <v>1094.7384000000002</v>
      </c>
      <c r="R69" s="282">
        <f t="shared" ref="R69:R132" si="5">Q69*M69</f>
        <v>131.36860800000002</v>
      </c>
      <c r="S69" s="775">
        <f t="shared" ref="S69:S132" si="6">Q69*J69</f>
        <v>5473.6920000000009</v>
      </c>
      <c r="T69" s="137"/>
      <c r="U69" s="154">
        <f t="shared" si="3"/>
        <v>0</v>
      </c>
      <c r="V69" s="278"/>
      <c r="W69" s="280"/>
      <c r="X69" s="279">
        <v>60</v>
      </c>
      <c r="Y69" s="279">
        <v>479.7</v>
      </c>
      <c r="Z69" s="278">
        <v>1980</v>
      </c>
      <c r="AA69" s="912"/>
      <c r="AE69" s="293"/>
      <c r="AF69" s="294"/>
      <c r="AG69" s="293"/>
      <c r="AH69" s="13"/>
    </row>
    <row r="70" spans="1:34" ht="35.1" customHeight="1">
      <c r="A70" s="292" t="s">
        <v>653</v>
      </c>
      <c r="B70" s="302" t="s">
        <v>532</v>
      </c>
      <c r="C70" s="289" t="s">
        <v>1424</v>
      </c>
      <c r="D70" s="299" t="s">
        <v>1474</v>
      </c>
      <c r="E70" s="299" t="s">
        <v>1440</v>
      </c>
      <c r="F70" s="299" t="s">
        <v>1410</v>
      </c>
      <c r="G70" s="289">
        <v>1</v>
      </c>
      <c r="H70" s="298">
        <v>1</v>
      </c>
      <c r="I70" s="298" t="s">
        <v>1485</v>
      </c>
      <c r="J70" s="297" t="s">
        <v>649</v>
      </c>
      <c r="K70" s="288" t="s">
        <v>862</v>
      </c>
      <c r="L70" s="285" t="s">
        <v>590</v>
      </c>
      <c r="M70" s="285">
        <v>0.14000000000000001</v>
      </c>
      <c r="N70" s="285">
        <v>0.34</v>
      </c>
      <c r="O70" s="296" t="s">
        <v>1426</v>
      </c>
      <c r="P70" s="283">
        <v>767.83200000000011</v>
      </c>
      <c r="Q70" s="283">
        <f t="shared" si="4"/>
        <v>921.39840000000004</v>
      </c>
      <c r="R70" s="282">
        <f t="shared" si="5"/>
        <v>128.99577600000001</v>
      </c>
      <c r="S70" s="775">
        <f t="shared" si="6"/>
        <v>13820.976000000001</v>
      </c>
      <c r="T70" s="137"/>
      <c r="U70" s="154">
        <f t="shared" ref="U70:U133" si="7">T70*S70</f>
        <v>0</v>
      </c>
      <c r="V70" s="347" t="s">
        <v>1418</v>
      </c>
      <c r="W70" s="280"/>
      <c r="X70" s="311">
        <v>24</v>
      </c>
      <c r="Y70" s="279">
        <v>554.04</v>
      </c>
      <c r="Z70" s="278">
        <v>768</v>
      </c>
      <c r="AA70" s="933" t="s">
        <v>770</v>
      </c>
      <c r="AE70" s="293"/>
      <c r="AF70" s="294"/>
      <c r="AG70" s="293"/>
      <c r="AH70" s="13"/>
    </row>
    <row r="71" spans="1:34" ht="36.75" customHeight="1">
      <c r="A71" s="292" t="s">
        <v>654</v>
      </c>
      <c r="B71" s="302" t="s">
        <v>479</v>
      </c>
      <c r="C71" s="289" t="s">
        <v>1424</v>
      </c>
      <c r="D71" s="299" t="s">
        <v>1474</v>
      </c>
      <c r="E71" s="299" t="s">
        <v>1440</v>
      </c>
      <c r="F71" s="299" t="s">
        <v>1410</v>
      </c>
      <c r="G71" s="289">
        <v>1</v>
      </c>
      <c r="H71" s="298" t="s">
        <v>1428</v>
      </c>
      <c r="I71" s="298" t="s">
        <v>1485</v>
      </c>
      <c r="J71" s="297" t="s">
        <v>649</v>
      </c>
      <c r="K71" s="288" t="s">
        <v>862</v>
      </c>
      <c r="L71" s="285" t="s">
        <v>590</v>
      </c>
      <c r="M71" s="285">
        <v>0.14000000000000001</v>
      </c>
      <c r="N71" s="285">
        <v>0.34</v>
      </c>
      <c r="O71" s="296" t="s">
        <v>1426</v>
      </c>
      <c r="P71" s="283">
        <v>801.46773634229589</v>
      </c>
      <c r="Q71" s="283">
        <f t="shared" si="4"/>
        <v>961.76128361075507</v>
      </c>
      <c r="R71" s="282">
        <f t="shared" si="5"/>
        <v>134.64657970550573</v>
      </c>
      <c r="S71" s="775">
        <f t="shared" si="6"/>
        <v>14426.419254161327</v>
      </c>
      <c r="T71" s="137"/>
      <c r="U71" s="154">
        <f t="shared" si="7"/>
        <v>0</v>
      </c>
      <c r="V71" s="278"/>
      <c r="W71" s="280"/>
      <c r="X71" s="311">
        <v>24</v>
      </c>
      <c r="Y71" s="279">
        <v>554.04</v>
      </c>
      <c r="Z71" s="278">
        <v>768</v>
      </c>
      <c r="AA71" s="934"/>
      <c r="AE71" s="293"/>
      <c r="AF71" s="294"/>
      <c r="AG71" s="293"/>
      <c r="AH71" s="13"/>
    </row>
    <row r="72" spans="1:34" ht="35.25" customHeight="1">
      <c r="A72" s="292" t="s">
        <v>1144</v>
      </c>
      <c r="B72" s="302" t="s">
        <v>216</v>
      </c>
      <c r="C72" s="289" t="s">
        <v>1424</v>
      </c>
      <c r="D72" s="299" t="s">
        <v>1474</v>
      </c>
      <c r="E72" s="299" t="s">
        <v>1440</v>
      </c>
      <c r="F72" s="299" t="s">
        <v>1410</v>
      </c>
      <c r="G72" s="289">
        <v>1</v>
      </c>
      <c r="H72" s="298">
        <v>1</v>
      </c>
      <c r="I72" s="298" t="s">
        <v>1485</v>
      </c>
      <c r="J72" s="297" t="s">
        <v>227</v>
      </c>
      <c r="K72" s="288" t="s">
        <v>862</v>
      </c>
      <c r="L72" s="285" t="s">
        <v>590</v>
      </c>
      <c r="M72" s="285">
        <v>0.14000000000000001</v>
      </c>
      <c r="N72" s="285">
        <v>0.34</v>
      </c>
      <c r="O72" s="296" t="s">
        <v>1426</v>
      </c>
      <c r="P72" s="283">
        <v>886.81600000000014</v>
      </c>
      <c r="Q72" s="283">
        <f t="shared" si="4"/>
        <v>1064.1792</v>
      </c>
      <c r="R72" s="282">
        <f t="shared" si="5"/>
        <v>148.98508800000002</v>
      </c>
      <c r="S72" s="775">
        <f t="shared" si="6"/>
        <v>10641.792000000001</v>
      </c>
      <c r="T72" s="137"/>
      <c r="U72" s="154">
        <f t="shared" si="7"/>
        <v>0</v>
      </c>
      <c r="V72" s="347" t="s">
        <v>1418</v>
      </c>
      <c r="W72" s="280"/>
      <c r="X72" s="279">
        <v>27</v>
      </c>
      <c r="Y72" s="279">
        <v>416.07</v>
      </c>
      <c r="Z72" s="278">
        <v>891</v>
      </c>
      <c r="AA72" s="934"/>
      <c r="AE72" s="293"/>
      <c r="AF72" s="294"/>
      <c r="AG72" s="293"/>
      <c r="AH72" s="13"/>
    </row>
    <row r="73" spans="1:34" ht="36.75" customHeight="1">
      <c r="A73" s="292" t="s">
        <v>1145</v>
      </c>
      <c r="B73" s="302" t="s">
        <v>479</v>
      </c>
      <c r="C73" s="289" t="s">
        <v>1424</v>
      </c>
      <c r="D73" s="299" t="s">
        <v>1474</v>
      </c>
      <c r="E73" s="299" t="s">
        <v>1440</v>
      </c>
      <c r="F73" s="299" t="s">
        <v>1410</v>
      </c>
      <c r="G73" s="289">
        <v>1</v>
      </c>
      <c r="H73" s="298" t="s">
        <v>1428</v>
      </c>
      <c r="I73" s="298" t="s">
        <v>1485</v>
      </c>
      <c r="J73" s="297" t="s">
        <v>227</v>
      </c>
      <c r="K73" s="288" t="s">
        <v>862</v>
      </c>
      <c r="L73" s="285" t="s">
        <v>590</v>
      </c>
      <c r="M73" s="285">
        <v>0.14000000000000001</v>
      </c>
      <c r="N73" s="285">
        <v>0.34</v>
      </c>
      <c r="O73" s="296" t="s">
        <v>1426</v>
      </c>
      <c r="P73" s="283">
        <v>911.51436832401384</v>
      </c>
      <c r="Q73" s="283">
        <f t="shared" si="4"/>
        <v>1093.8172419888165</v>
      </c>
      <c r="R73" s="282">
        <f t="shared" si="5"/>
        <v>153.13441387843432</v>
      </c>
      <c r="S73" s="775">
        <f t="shared" si="6"/>
        <v>10938.172419888164</v>
      </c>
      <c r="T73" s="137"/>
      <c r="U73" s="154">
        <f t="shared" si="7"/>
        <v>0</v>
      </c>
      <c r="V73" s="278"/>
      <c r="W73" s="280"/>
      <c r="X73" s="279">
        <v>27</v>
      </c>
      <c r="Y73" s="279">
        <v>416.07</v>
      </c>
      <c r="Z73" s="278">
        <v>891</v>
      </c>
      <c r="AA73" s="935"/>
      <c r="AE73" s="293"/>
      <c r="AF73" s="294"/>
      <c r="AG73" s="293"/>
      <c r="AH73" s="13"/>
    </row>
    <row r="74" spans="1:34" ht="35.25" customHeight="1">
      <c r="A74" s="292" t="s">
        <v>1239</v>
      </c>
      <c r="B74" s="302" t="s">
        <v>1241</v>
      </c>
      <c r="C74" s="289" t="s">
        <v>1424</v>
      </c>
      <c r="D74" s="299" t="s">
        <v>1474</v>
      </c>
      <c r="E74" s="299" t="s">
        <v>1440</v>
      </c>
      <c r="F74" s="299" t="s">
        <v>1410</v>
      </c>
      <c r="G74" s="289">
        <v>1</v>
      </c>
      <c r="H74" s="298" t="s">
        <v>1428</v>
      </c>
      <c r="I74" s="298" t="s">
        <v>1485</v>
      </c>
      <c r="J74" s="297" t="s">
        <v>649</v>
      </c>
      <c r="K74" s="288" t="s">
        <v>862</v>
      </c>
      <c r="L74" s="285" t="s">
        <v>590</v>
      </c>
      <c r="M74" s="285">
        <v>0.14000000000000001</v>
      </c>
      <c r="N74" s="285">
        <v>0.34</v>
      </c>
      <c r="O74" s="296" t="s">
        <v>1426</v>
      </c>
      <c r="P74" s="283">
        <v>1028.9453291720013</v>
      </c>
      <c r="Q74" s="283">
        <f t="shared" si="4"/>
        <v>1234.7343950064014</v>
      </c>
      <c r="R74" s="282">
        <f t="shared" si="5"/>
        <v>172.86281530089622</v>
      </c>
      <c r="S74" s="775">
        <f t="shared" si="6"/>
        <v>18521.015925096021</v>
      </c>
      <c r="T74" s="137"/>
      <c r="U74" s="154">
        <f t="shared" si="7"/>
        <v>0</v>
      </c>
      <c r="V74" s="278"/>
      <c r="W74" s="280"/>
      <c r="X74" s="279">
        <v>24</v>
      </c>
      <c r="Y74" s="279">
        <v>554.04</v>
      </c>
      <c r="Z74" s="278">
        <v>768</v>
      </c>
      <c r="AA74" s="944" t="s">
        <v>2208</v>
      </c>
      <c r="AE74" s="293"/>
      <c r="AF74" s="294"/>
      <c r="AG74" s="293"/>
      <c r="AH74" s="13"/>
    </row>
    <row r="75" spans="1:34" ht="36.75" customHeight="1">
      <c r="A75" s="292" t="s">
        <v>1240</v>
      </c>
      <c r="B75" s="302" t="s">
        <v>1241</v>
      </c>
      <c r="C75" s="289" t="s">
        <v>1424</v>
      </c>
      <c r="D75" s="299" t="s">
        <v>1474</v>
      </c>
      <c r="E75" s="299" t="s">
        <v>1440</v>
      </c>
      <c r="F75" s="299" t="s">
        <v>1410</v>
      </c>
      <c r="G75" s="289">
        <v>1</v>
      </c>
      <c r="H75" s="298" t="s">
        <v>1428</v>
      </c>
      <c r="I75" s="298" t="s">
        <v>1485</v>
      </c>
      <c r="J75" s="297" t="s">
        <v>144</v>
      </c>
      <c r="K75" s="288" t="s">
        <v>862</v>
      </c>
      <c r="L75" s="285" t="s">
        <v>590</v>
      </c>
      <c r="M75" s="285">
        <v>0.14000000000000001</v>
      </c>
      <c r="N75" s="285">
        <v>0.34</v>
      </c>
      <c r="O75" s="296" t="s">
        <v>1426</v>
      </c>
      <c r="P75" s="283">
        <v>1091.471565850567</v>
      </c>
      <c r="Q75" s="283">
        <f t="shared" si="4"/>
        <v>1309.7658790206804</v>
      </c>
      <c r="R75" s="282">
        <f t="shared" si="5"/>
        <v>183.36722306289528</v>
      </c>
      <c r="S75" s="775">
        <f t="shared" si="6"/>
        <v>6548.829395103402</v>
      </c>
      <c r="T75" s="137"/>
      <c r="U75" s="154">
        <f t="shared" si="7"/>
        <v>0</v>
      </c>
      <c r="V75" s="278"/>
      <c r="W75" s="313" t="s">
        <v>1418</v>
      </c>
      <c r="X75" s="311">
        <v>60</v>
      </c>
      <c r="Y75" s="311">
        <v>462.3</v>
      </c>
      <c r="Z75" s="310">
        <v>1980</v>
      </c>
      <c r="AA75" s="945"/>
      <c r="AE75" s="293"/>
      <c r="AF75" s="294"/>
      <c r="AG75" s="293"/>
      <c r="AH75" s="13"/>
    </row>
    <row r="76" spans="1:34" ht="45" customHeight="1">
      <c r="A76" s="292" t="s">
        <v>1007</v>
      </c>
      <c r="B76" s="302" t="s">
        <v>480</v>
      </c>
      <c r="C76" s="289" t="s">
        <v>1424</v>
      </c>
      <c r="D76" s="299" t="s">
        <v>1474</v>
      </c>
      <c r="E76" s="299" t="s">
        <v>1440</v>
      </c>
      <c r="F76" s="299" t="s">
        <v>1410</v>
      </c>
      <c r="G76" s="289">
        <v>1</v>
      </c>
      <c r="H76" s="298">
        <v>2</v>
      </c>
      <c r="I76" s="298" t="s">
        <v>1485</v>
      </c>
      <c r="J76" s="297" t="s">
        <v>649</v>
      </c>
      <c r="K76" s="288" t="s">
        <v>862</v>
      </c>
      <c r="L76" s="285" t="s">
        <v>590</v>
      </c>
      <c r="M76" s="285">
        <v>0.13</v>
      </c>
      <c r="N76" s="285">
        <v>0.3</v>
      </c>
      <c r="O76" s="296" t="s">
        <v>1426</v>
      </c>
      <c r="P76" s="283">
        <v>575.23200000000008</v>
      </c>
      <c r="Q76" s="283">
        <f t="shared" si="4"/>
        <v>690.27840000000003</v>
      </c>
      <c r="R76" s="282">
        <f t="shared" si="5"/>
        <v>89.736192000000003</v>
      </c>
      <c r="S76" s="775">
        <f t="shared" si="6"/>
        <v>10354.176000000001</v>
      </c>
      <c r="T76" s="137"/>
      <c r="U76" s="154">
        <f t="shared" si="7"/>
        <v>0</v>
      </c>
      <c r="V76" s="313" t="s">
        <v>1418</v>
      </c>
      <c r="W76" s="280"/>
      <c r="X76" s="279">
        <v>24</v>
      </c>
      <c r="Y76" s="279">
        <v>559.43999999999994</v>
      </c>
      <c r="Z76" s="278">
        <v>768</v>
      </c>
      <c r="AA76" s="941" t="s">
        <v>976</v>
      </c>
      <c r="AE76" s="293"/>
      <c r="AF76" s="294"/>
      <c r="AG76" s="293"/>
      <c r="AH76" s="13"/>
    </row>
    <row r="77" spans="1:34" ht="45" customHeight="1">
      <c r="A77" s="292" t="s">
        <v>1008</v>
      </c>
      <c r="B77" s="302" t="s">
        <v>145</v>
      </c>
      <c r="C77" s="289" t="s">
        <v>1424</v>
      </c>
      <c r="D77" s="299" t="s">
        <v>1474</v>
      </c>
      <c r="E77" s="299" t="s">
        <v>1440</v>
      </c>
      <c r="F77" s="299" t="s">
        <v>1410</v>
      </c>
      <c r="G77" s="289">
        <v>1</v>
      </c>
      <c r="H77" s="298" t="s">
        <v>1428</v>
      </c>
      <c r="I77" s="298" t="s">
        <v>1485</v>
      </c>
      <c r="J77" s="297" t="s">
        <v>649</v>
      </c>
      <c r="K77" s="288" t="s">
        <v>862</v>
      </c>
      <c r="L77" s="285" t="s">
        <v>590</v>
      </c>
      <c r="M77" s="285">
        <v>0.13</v>
      </c>
      <c r="N77" s="285">
        <v>0.3</v>
      </c>
      <c r="O77" s="296" t="s">
        <v>1426</v>
      </c>
      <c r="P77" s="283">
        <v>611.18400000000008</v>
      </c>
      <c r="Q77" s="283">
        <f t="shared" si="4"/>
        <v>733.4208000000001</v>
      </c>
      <c r="R77" s="282">
        <f t="shared" si="5"/>
        <v>95.344704000000021</v>
      </c>
      <c r="S77" s="775">
        <f t="shared" si="6"/>
        <v>11001.312000000002</v>
      </c>
      <c r="T77" s="137"/>
      <c r="U77" s="154">
        <f t="shared" si="7"/>
        <v>0</v>
      </c>
      <c r="V77" s="278"/>
      <c r="W77" s="280"/>
      <c r="X77" s="279">
        <v>24</v>
      </c>
      <c r="Y77" s="279">
        <v>559.43999999999994</v>
      </c>
      <c r="Z77" s="278">
        <v>768</v>
      </c>
      <c r="AA77" s="942"/>
      <c r="AE77" s="293"/>
      <c r="AF77" s="294"/>
      <c r="AG77" s="293"/>
      <c r="AH77" s="13"/>
    </row>
    <row r="78" spans="1:34" ht="45" customHeight="1">
      <c r="A78" s="292" t="s">
        <v>1009</v>
      </c>
      <c r="B78" s="302" t="s">
        <v>480</v>
      </c>
      <c r="C78" s="289" t="s">
        <v>1424</v>
      </c>
      <c r="D78" s="299" t="s">
        <v>1474</v>
      </c>
      <c r="E78" s="299" t="s">
        <v>1440</v>
      </c>
      <c r="F78" s="299" t="s">
        <v>1410</v>
      </c>
      <c r="G78" s="289">
        <v>1</v>
      </c>
      <c r="H78" s="298">
        <v>2</v>
      </c>
      <c r="I78" s="298" t="s">
        <v>1485</v>
      </c>
      <c r="J78" s="297" t="s">
        <v>227</v>
      </c>
      <c r="K78" s="288" t="s">
        <v>862</v>
      </c>
      <c r="L78" s="285" t="s">
        <v>590</v>
      </c>
      <c r="M78" s="285">
        <v>0.13</v>
      </c>
      <c r="N78" s="285">
        <v>0.3</v>
      </c>
      <c r="O78" s="296" t="s">
        <v>1426</v>
      </c>
      <c r="P78" s="283">
        <v>623.16800000000001</v>
      </c>
      <c r="Q78" s="283">
        <f t="shared" si="4"/>
        <v>747.80160000000001</v>
      </c>
      <c r="R78" s="282">
        <f t="shared" si="5"/>
        <v>97.214207999999999</v>
      </c>
      <c r="S78" s="775">
        <f t="shared" si="6"/>
        <v>7478.0159999999996</v>
      </c>
      <c r="T78" s="137"/>
      <c r="U78" s="154">
        <f t="shared" si="7"/>
        <v>0</v>
      </c>
      <c r="V78" s="313" t="s">
        <v>1418</v>
      </c>
      <c r="W78" s="313" t="s">
        <v>1418</v>
      </c>
      <c r="X78" s="311">
        <v>27</v>
      </c>
      <c r="Y78" s="311">
        <v>420.12</v>
      </c>
      <c r="Z78" s="310">
        <v>891</v>
      </c>
      <c r="AA78" s="942"/>
      <c r="AE78" s="293"/>
      <c r="AF78" s="294"/>
      <c r="AG78" s="293"/>
      <c r="AH78" s="13"/>
    </row>
    <row r="79" spans="1:34" ht="45" customHeight="1">
      <c r="A79" s="292" t="s">
        <v>1010</v>
      </c>
      <c r="B79" s="302" t="s">
        <v>145</v>
      </c>
      <c r="C79" s="289" t="s">
        <v>1424</v>
      </c>
      <c r="D79" s="299" t="s">
        <v>1474</v>
      </c>
      <c r="E79" s="299" t="s">
        <v>1440</v>
      </c>
      <c r="F79" s="299" t="s">
        <v>1410</v>
      </c>
      <c r="G79" s="289">
        <v>1</v>
      </c>
      <c r="H79" s="298" t="s">
        <v>1428</v>
      </c>
      <c r="I79" s="298" t="s">
        <v>1485</v>
      </c>
      <c r="J79" s="297" t="s">
        <v>227</v>
      </c>
      <c r="K79" s="288" t="s">
        <v>862</v>
      </c>
      <c r="L79" s="285" t="s">
        <v>590</v>
      </c>
      <c r="M79" s="285">
        <v>0.13</v>
      </c>
      <c r="N79" s="285">
        <v>0.3</v>
      </c>
      <c r="O79" s="296" t="s">
        <v>1426</v>
      </c>
      <c r="P79" s="283">
        <v>659.12000000000012</v>
      </c>
      <c r="Q79" s="283">
        <f t="shared" si="4"/>
        <v>790.94400000000007</v>
      </c>
      <c r="R79" s="282">
        <f t="shared" si="5"/>
        <v>102.82272000000002</v>
      </c>
      <c r="S79" s="775">
        <f t="shared" si="6"/>
        <v>7909.4400000000005</v>
      </c>
      <c r="T79" s="137"/>
      <c r="U79" s="154">
        <f t="shared" si="7"/>
        <v>0</v>
      </c>
      <c r="V79" s="278"/>
      <c r="W79" s="280"/>
      <c r="X79" s="311">
        <v>27</v>
      </c>
      <c r="Y79" s="311">
        <v>420.12</v>
      </c>
      <c r="Z79" s="310">
        <v>891</v>
      </c>
      <c r="AA79" s="942"/>
      <c r="AE79" s="293"/>
      <c r="AF79" s="294"/>
      <c r="AG79" s="293"/>
      <c r="AH79" s="13"/>
    </row>
    <row r="80" spans="1:34" ht="45" customHeight="1">
      <c r="A80" s="292" t="s">
        <v>958</v>
      </c>
      <c r="B80" s="302" t="s">
        <v>480</v>
      </c>
      <c r="C80" s="289" t="s">
        <v>1424</v>
      </c>
      <c r="D80" s="299" t="s">
        <v>1474</v>
      </c>
      <c r="E80" s="299" t="s">
        <v>1440</v>
      </c>
      <c r="F80" s="299" t="s">
        <v>1410</v>
      </c>
      <c r="G80" s="289">
        <v>1</v>
      </c>
      <c r="H80" s="298">
        <v>2</v>
      </c>
      <c r="I80" s="298" t="s">
        <v>1485</v>
      </c>
      <c r="J80" s="297" t="s">
        <v>144</v>
      </c>
      <c r="K80" s="288" t="s">
        <v>862</v>
      </c>
      <c r="L80" s="285" t="s">
        <v>590</v>
      </c>
      <c r="M80" s="285">
        <v>0.13</v>
      </c>
      <c r="N80" s="285">
        <v>0.3</v>
      </c>
      <c r="O80" s="296" t="s">
        <v>1426</v>
      </c>
      <c r="P80" s="283">
        <v>713.04800000000012</v>
      </c>
      <c r="Q80" s="283">
        <f t="shared" si="4"/>
        <v>855.65760000000012</v>
      </c>
      <c r="R80" s="282">
        <f t="shared" si="5"/>
        <v>111.23548800000002</v>
      </c>
      <c r="S80" s="775">
        <f t="shared" si="6"/>
        <v>4278.2880000000005</v>
      </c>
      <c r="T80" s="137"/>
      <c r="U80" s="154">
        <f t="shared" si="7"/>
        <v>0</v>
      </c>
      <c r="V80" s="278"/>
      <c r="W80" s="280"/>
      <c r="X80" s="279">
        <v>60</v>
      </c>
      <c r="Y80" s="279">
        <v>468.29999999999995</v>
      </c>
      <c r="Z80" s="278">
        <v>1980</v>
      </c>
      <c r="AA80" s="942"/>
      <c r="AE80" s="293"/>
      <c r="AF80" s="294"/>
      <c r="AG80" s="293"/>
      <c r="AH80" s="13"/>
    </row>
    <row r="81" spans="1:34" ht="45" customHeight="1">
      <c r="A81" s="292" t="s">
        <v>959</v>
      </c>
      <c r="B81" s="302" t="s">
        <v>145</v>
      </c>
      <c r="C81" s="289" t="s">
        <v>1424</v>
      </c>
      <c r="D81" s="299" t="s">
        <v>1474</v>
      </c>
      <c r="E81" s="299" t="s">
        <v>1440</v>
      </c>
      <c r="F81" s="299" t="s">
        <v>1410</v>
      </c>
      <c r="G81" s="289">
        <v>1</v>
      </c>
      <c r="H81" s="298" t="s">
        <v>1428</v>
      </c>
      <c r="I81" s="298" t="s">
        <v>1485</v>
      </c>
      <c r="J81" s="297" t="s">
        <v>144</v>
      </c>
      <c r="K81" s="288" t="s">
        <v>862</v>
      </c>
      <c r="L81" s="285" t="s">
        <v>590</v>
      </c>
      <c r="M81" s="285">
        <v>0.13</v>
      </c>
      <c r="N81" s="285">
        <v>0.3</v>
      </c>
      <c r="O81" s="296" t="s">
        <v>1426</v>
      </c>
      <c r="P81" s="283">
        <v>749.00000000000011</v>
      </c>
      <c r="Q81" s="283">
        <f t="shared" si="4"/>
        <v>898.80000000000007</v>
      </c>
      <c r="R81" s="282">
        <f t="shared" si="5"/>
        <v>116.84400000000001</v>
      </c>
      <c r="S81" s="775">
        <f t="shared" si="6"/>
        <v>4494</v>
      </c>
      <c r="T81" s="137"/>
      <c r="U81" s="154">
        <f t="shared" si="7"/>
        <v>0</v>
      </c>
      <c r="V81" s="278"/>
      <c r="W81" s="280"/>
      <c r="X81" s="279">
        <v>60</v>
      </c>
      <c r="Y81" s="279">
        <v>468.29999999999995</v>
      </c>
      <c r="Z81" s="278">
        <v>1980</v>
      </c>
      <c r="AA81" s="942"/>
      <c r="AE81" s="293"/>
      <c r="AF81" s="294"/>
      <c r="AG81" s="293"/>
      <c r="AH81" s="13"/>
    </row>
    <row r="82" spans="1:34" ht="45" customHeight="1">
      <c r="A82" s="292" t="s">
        <v>960</v>
      </c>
      <c r="B82" s="302" t="s">
        <v>480</v>
      </c>
      <c r="C82" s="289" t="s">
        <v>1424</v>
      </c>
      <c r="D82" s="299" t="s">
        <v>1474</v>
      </c>
      <c r="E82" s="299" t="s">
        <v>1440</v>
      </c>
      <c r="F82" s="299" t="s">
        <v>1410</v>
      </c>
      <c r="G82" s="289">
        <v>1</v>
      </c>
      <c r="H82" s="298">
        <v>2</v>
      </c>
      <c r="I82" s="298" t="s">
        <v>1485</v>
      </c>
      <c r="J82" s="297" t="s">
        <v>1118</v>
      </c>
      <c r="K82" s="288" t="s">
        <v>862</v>
      </c>
      <c r="L82" s="285" t="s">
        <v>590</v>
      </c>
      <c r="M82" s="285">
        <v>0.13</v>
      </c>
      <c r="N82" s="285">
        <v>0.3</v>
      </c>
      <c r="O82" s="296" t="s">
        <v>1426</v>
      </c>
      <c r="P82" s="283">
        <v>862.84800000000018</v>
      </c>
      <c r="Q82" s="283">
        <f t="shared" si="4"/>
        <v>1035.4176000000002</v>
      </c>
      <c r="R82" s="282">
        <f t="shared" si="5"/>
        <v>134.60428800000003</v>
      </c>
      <c r="S82" s="775">
        <f t="shared" si="6"/>
        <v>2588.5440000000008</v>
      </c>
      <c r="T82" s="137"/>
      <c r="U82" s="154">
        <f t="shared" si="7"/>
        <v>0</v>
      </c>
      <c r="V82" s="278"/>
      <c r="W82" s="280"/>
      <c r="X82" s="279">
        <v>72</v>
      </c>
      <c r="Y82" s="279">
        <v>285.33600000000001</v>
      </c>
      <c r="Z82" s="278">
        <v>2376</v>
      </c>
      <c r="AA82" s="942"/>
      <c r="AE82" s="293"/>
      <c r="AF82" s="294"/>
      <c r="AG82" s="293"/>
      <c r="AH82" s="13"/>
    </row>
    <row r="83" spans="1:34" ht="45" customHeight="1">
      <c r="A83" s="292" t="s">
        <v>961</v>
      </c>
      <c r="B83" s="302" t="s">
        <v>145</v>
      </c>
      <c r="C83" s="289" t="s">
        <v>1424</v>
      </c>
      <c r="D83" s="299" t="s">
        <v>1474</v>
      </c>
      <c r="E83" s="299" t="s">
        <v>1440</v>
      </c>
      <c r="F83" s="299" t="s">
        <v>1410</v>
      </c>
      <c r="G83" s="289">
        <v>1</v>
      </c>
      <c r="H83" s="298" t="s">
        <v>1428</v>
      </c>
      <c r="I83" s="298" t="s">
        <v>1485</v>
      </c>
      <c r="J83" s="297" t="s">
        <v>1118</v>
      </c>
      <c r="K83" s="288" t="s">
        <v>862</v>
      </c>
      <c r="L83" s="285" t="s">
        <v>590</v>
      </c>
      <c r="M83" s="285">
        <v>0.13</v>
      </c>
      <c r="N83" s="285">
        <v>0.3</v>
      </c>
      <c r="O83" s="296" t="s">
        <v>1426</v>
      </c>
      <c r="P83" s="283">
        <v>898.80000000000007</v>
      </c>
      <c r="Q83" s="283">
        <f t="shared" si="4"/>
        <v>1078.56</v>
      </c>
      <c r="R83" s="282">
        <f t="shared" si="5"/>
        <v>140.21279999999999</v>
      </c>
      <c r="S83" s="775">
        <f t="shared" si="6"/>
        <v>2696.3999999999996</v>
      </c>
      <c r="T83" s="137"/>
      <c r="U83" s="154">
        <f t="shared" si="7"/>
        <v>0</v>
      </c>
      <c r="V83" s="278"/>
      <c r="W83" s="280"/>
      <c r="X83" s="279">
        <v>72</v>
      </c>
      <c r="Y83" s="279">
        <v>285.33600000000001</v>
      </c>
      <c r="Z83" s="278">
        <v>2376</v>
      </c>
      <c r="AA83" s="943"/>
      <c r="AE83" s="293"/>
      <c r="AF83" s="294"/>
      <c r="AG83" s="293"/>
      <c r="AH83" s="13"/>
    </row>
    <row r="84" spans="1:34" ht="45" customHeight="1">
      <c r="A84" s="292" t="s">
        <v>962</v>
      </c>
      <c r="B84" s="302" t="s">
        <v>384</v>
      </c>
      <c r="C84" s="289" t="s">
        <v>1424</v>
      </c>
      <c r="D84" s="299" t="s">
        <v>1474</v>
      </c>
      <c r="E84" s="299" t="s">
        <v>1440</v>
      </c>
      <c r="F84" s="299" t="s">
        <v>1410</v>
      </c>
      <c r="G84" s="289">
        <v>1</v>
      </c>
      <c r="H84" s="298">
        <v>2</v>
      </c>
      <c r="I84" s="298" t="s">
        <v>1486</v>
      </c>
      <c r="J84" s="297" t="s">
        <v>649</v>
      </c>
      <c r="K84" s="288" t="s">
        <v>862</v>
      </c>
      <c r="L84" s="285" t="s">
        <v>590</v>
      </c>
      <c r="M84" s="285">
        <v>0.13</v>
      </c>
      <c r="N84" s="285">
        <v>0.3</v>
      </c>
      <c r="O84" s="296" t="s">
        <v>1426</v>
      </c>
      <c r="P84" s="283">
        <v>677.09600000000012</v>
      </c>
      <c r="Q84" s="283">
        <f t="shared" si="4"/>
        <v>812.51520000000016</v>
      </c>
      <c r="R84" s="282">
        <f t="shared" si="5"/>
        <v>105.62697600000003</v>
      </c>
      <c r="S84" s="775">
        <f t="shared" si="6"/>
        <v>12187.728000000003</v>
      </c>
      <c r="T84" s="137"/>
      <c r="U84" s="154">
        <f t="shared" si="7"/>
        <v>0</v>
      </c>
      <c r="V84" s="313" t="s">
        <v>1418</v>
      </c>
      <c r="W84" s="280"/>
      <c r="X84" s="279">
        <v>24</v>
      </c>
      <c r="Y84" s="279">
        <v>518.04</v>
      </c>
      <c r="Z84" s="278">
        <v>792</v>
      </c>
      <c r="AA84" s="933" t="s">
        <v>771</v>
      </c>
      <c r="AE84" s="293"/>
      <c r="AF84" s="294"/>
      <c r="AG84" s="293"/>
      <c r="AH84" s="13"/>
    </row>
    <row r="85" spans="1:34" s="345" customFormat="1" ht="45" customHeight="1">
      <c r="A85" s="292" t="s">
        <v>963</v>
      </c>
      <c r="B85" s="302" t="s">
        <v>146</v>
      </c>
      <c r="C85" s="289" t="s">
        <v>1424</v>
      </c>
      <c r="D85" s="299" t="s">
        <v>1474</v>
      </c>
      <c r="E85" s="299" t="s">
        <v>1440</v>
      </c>
      <c r="F85" s="299" t="s">
        <v>1410</v>
      </c>
      <c r="G85" s="289">
        <v>1</v>
      </c>
      <c r="H85" s="298" t="s">
        <v>1428</v>
      </c>
      <c r="I85" s="298" t="s">
        <v>1486</v>
      </c>
      <c r="J85" s="297" t="s">
        <v>649</v>
      </c>
      <c r="K85" s="288" t="s">
        <v>862</v>
      </c>
      <c r="L85" s="285" t="s">
        <v>590</v>
      </c>
      <c r="M85" s="285">
        <v>0.13</v>
      </c>
      <c r="N85" s="285">
        <v>0.3</v>
      </c>
      <c r="O85" s="296" t="s">
        <v>1426</v>
      </c>
      <c r="P85" s="283">
        <v>713.04800000000012</v>
      </c>
      <c r="Q85" s="283">
        <f t="shared" si="4"/>
        <v>855.65760000000012</v>
      </c>
      <c r="R85" s="282">
        <f t="shared" si="5"/>
        <v>111.23548800000002</v>
      </c>
      <c r="S85" s="775">
        <f t="shared" si="6"/>
        <v>12834.864000000001</v>
      </c>
      <c r="T85" s="137"/>
      <c r="U85" s="154">
        <f t="shared" si="7"/>
        <v>0</v>
      </c>
      <c r="V85" s="278"/>
      <c r="W85" s="280"/>
      <c r="X85" s="279">
        <v>24</v>
      </c>
      <c r="Y85" s="279">
        <v>518.04</v>
      </c>
      <c r="Z85" s="278">
        <v>792</v>
      </c>
      <c r="AA85" s="934"/>
      <c r="AB85" s="346"/>
      <c r="AC85" s="245"/>
      <c r="AE85" s="293"/>
      <c r="AF85" s="294"/>
      <c r="AG85" s="293"/>
      <c r="AH85" s="13"/>
    </row>
    <row r="86" spans="1:34" ht="45" customHeight="1">
      <c r="A86" s="292" t="s">
        <v>964</v>
      </c>
      <c r="B86" s="302" t="s">
        <v>147</v>
      </c>
      <c r="C86" s="289" t="s">
        <v>1424</v>
      </c>
      <c r="D86" s="299" t="s">
        <v>1474</v>
      </c>
      <c r="E86" s="299" t="s">
        <v>1440</v>
      </c>
      <c r="F86" s="299" t="s">
        <v>1410</v>
      </c>
      <c r="G86" s="289">
        <v>1</v>
      </c>
      <c r="H86" s="298">
        <v>2</v>
      </c>
      <c r="I86" s="298" t="s">
        <v>1486</v>
      </c>
      <c r="J86" s="297" t="s">
        <v>227</v>
      </c>
      <c r="K86" s="288" t="s">
        <v>862</v>
      </c>
      <c r="L86" s="285" t="s">
        <v>590</v>
      </c>
      <c r="M86" s="285">
        <v>0.13</v>
      </c>
      <c r="N86" s="285">
        <v>0.3</v>
      </c>
      <c r="O86" s="296" t="s">
        <v>1426</v>
      </c>
      <c r="P86" s="283">
        <v>737.01600000000019</v>
      </c>
      <c r="Q86" s="283">
        <f t="shared" si="4"/>
        <v>884.41920000000016</v>
      </c>
      <c r="R86" s="282">
        <f t="shared" si="5"/>
        <v>114.97449600000003</v>
      </c>
      <c r="S86" s="775">
        <f t="shared" si="6"/>
        <v>8844.1920000000009</v>
      </c>
      <c r="T86" s="137"/>
      <c r="U86" s="154">
        <f t="shared" si="7"/>
        <v>0</v>
      </c>
      <c r="V86" s="313" t="s">
        <v>1418</v>
      </c>
      <c r="W86" s="313" t="s">
        <v>1418</v>
      </c>
      <c r="X86" s="311">
        <v>27</v>
      </c>
      <c r="Y86" s="311">
        <v>389.07</v>
      </c>
      <c r="Z86" s="310">
        <v>891</v>
      </c>
      <c r="AA86" s="934"/>
      <c r="AE86" s="293"/>
      <c r="AF86" s="294"/>
      <c r="AG86" s="293"/>
      <c r="AH86" s="13"/>
    </row>
    <row r="87" spans="1:34" s="345" customFormat="1" ht="45" customHeight="1">
      <c r="A87" s="292" t="s">
        <v>965</v>
      </c>
      <c r="B87" s="302" t="s">
        <v>146</v>
      </c>
      <c r="C87" s="289" t="s">
        <v>1424</v>
      </c>
      <c r="D87" s="299" t="s">
        <v>1474</v>
      </c>
      <c r="E87" s="299" t="s">
        <v>1440</v>
      </c>
      <c r="F87" s="299" t="s">
        <v>1410</v>
      </c>
      <c r="G87" s="289">
        <v>1</v>
      </c>
      <c r="H87" s="298" t="s">
        <v>1428</v>
      </c>
      <c r="I87" s="298" t="s">
        <v>1486</v>
      </c>
      <c r="J87" s="297" t="s">
        <v>227</v>
      </c>
      <c r="K87" s="288" t="s">
        <v>862</v>
      </c>
      <c r="L87" s="285" t="s">
        <v>590</v>
      </c>
      <c r="M87" s="285">
        <v>0.13</v>
      </c>
      <c r="N87" s="285">
        <v>0.3</v>
      </c>
      <c r="O87" s="296" t="s">
        <v>1426</v>
      </c>
      <c r="P87" s="283">
        <v>772.96800000000019</v>
      </c>
      <c r="Q87" s="283">
        <f t="shared" si="4"/>
        <v>927.56160000000023</v>
      </c>
      <c r="R87" s="282">
        <f t="shared" si="5"/>
        <v>120.58300800000004</v>
      </c>
      <c r="S87" s="775">
        <f t="shared" si="6"/>
        <v>9275.6160000000018</v>
      </c>
      <c r="T87" s="137"/>
      <c r="U87" s="154">
        <f t="shared" si="7"/>
        <v>0</v>
      </c>
      <c r="V87" s="278"/>
      <c r="W87" s="280"/>
      <c r="X87" s="279">
        <v>27</v>
      </c>
      <c r="Y87" s="311">
        <v>389.07</v>
      </c>
      <c r="Z87" s="310">
        <v>891</v>
      </c>
      <c r="AA87" s="934"/>
      <c r="AB87" s="346"/>
      <c r="AC87" s="245"/>
      <c r="AE87" s="293"/>
      <c r="AF87" s="294"/>
      <c r="AG87" s="293"/>
      <c r="AH87" s="13"/>
    </row>
    <row r="88" spans="1:34" ht="45" customHeight="1">
      <c r="A88" s="292" t="s">
        <v>966</v>
      </c>
      <c r="B88" s="302" t="s">
        <v>147</v>
      </c>
      <c r="C88" s="289" t="s">
        <v>1424</v>
      </c>
      <c r="D88" s="299" t="s">
        <v>1474</v>
      </c>
      <c r="E88" s="299" t="s">
        <v>1440</v>
      </c>
      <c r="F88" s="299" t="s">
        <v>1410</v>
      </c>
      <c r="G88" s="289">
        <v>1</v>
      </c>
      <c r="H88" s="298">
        <v>2</v>
      </c>
      <c r="I88" s="298" t="s">
        <v>1486</v>
      </c>
      <c r="J88" s="297" t="s">
        <v>144</v>
      </c>
      <c r="K88" s="288" t="s">
        <v>862</v>
      </c>
      <c r="L88" s="285" t="s">
        <v>590</v>
      </c>
      <c r="M88" s="285">
        <v>0.13</v>
      </c>
      <c r="N88" s="285">
        <v>0.3</v>
      </c>
      <c r="O88" s="296" t="s">
        <v>1426</v>
      </c>
      <c r="P88" s="283">
        <v>826.89600000000019</v>
      </c>
      <c r="Q88" s="283">
        <f t="shared" si="4"/>
        <v>992.27520000000015</v>
      </c>
      <c r="R88" s="282">
        <f t="shared" si="5"/>
        <v>128.99577600000003</v>
      </c>
      <c r="S88" s="775">
        <f t="shared" si="6"/>
        <v>4961.3760000000011</v>
      </c>
      <c r="T88" s="137"/>
      <c r="U88" s="154">
        <f t="shared" si="7"/>
        <v>0</v>
      </c>
      <c r="V88" s="278"/>
      <c r="W88" s="280"/>
      <c r="X88" s="279">
        <v>60</v>
      </c>
      <c r="Y88" s="279">
        <v>433.8</v>
      </c>
      <c r="Z88" s="278">
        <v>1980</v>
      </c>
      <c r="AA88" s="934"/>
      <c r="AE88" s="293"/>
      <c r="AF88" s="294"/>
      <c r="AG88" s="293"/>
      <c r="AH88" s="13"/>
    </row>
    <row r="89" spans="1:34" ht="45" customHeight="1">
      <c r="A89" s="292" t="s">
        <v>967</v>
      </c>
      <c r="B89" s="302" t="s">
        <v>146</v>
      </c>
      <c r="C89" s="289" t="s">
        <v>1424</v>
      </c>
      <c r="D89" s="299" t="s">
        <v>1474</v>
      </c>
      <c r="E89" s="299" t="s">
        <v>1440</v>
      </c>
      <c r="F89" s="299" t="s">
        <v>1410</v>
      </c>
      <c r="G89" s="289">
        <v>1</v>
      </c>
      <c r="H89" s="298" t="s">
        <v>1428</v>
      </c>
      <c r="I89" s="298" t="s">
        <v>1486</v>
      </c>
      <c r="J89" s="297" t="s">
        <v>144</v>
      </c>
      <c r="K89" s="288" t="s">
        <v>862</v>
      </c>
      <c r="L89" s="285" t="s">
        <v>590</v>
      </c>
      <c r="M89" s="285">
        <v>0.13</v>
      </c>
      <c r="N89" s="285">
        <v>0.3</v>
      </c>
      <c r="O89" s="296" t="s">
        <v>1426</v>
      </c>
      <c r="P89" s="283">
        <v>862.84800000000018</v>
      </c>
      <c r="Q89" s="283">
        <f t="shared" si="4"/>
        <v>1035.4176000000002</v>
      </c>
      <c r="R89" s="282">
        <f t="shared" si="5"/>
        <v>134.60428800000003</v>
      </c>
      <c r="S89" s="775">
        <f t="shared" si="6"/>
        <v>5177.0880000000016</v>
      </c>
      <c r="T89" s="137"/>
      <c r="U89" s="154">
        <f t="shared" si="7"/>
        <v>0</v>
      </c>
      <c r="V89" s="278"/>
      <c r="W89" s="280"/>
      <c r="X89" s="279">
        <v>60</v>
      </c>
      <c r="Y89" s="279">
        <v>433.8</v>
      </c>
      <c r="Z89" s="278">
        <v>1980</v>
      </c>
      <c r="AA89" s="934"/>
      <c r="AE89" s="293"/>
      <c r="AF89" s="294"/>
      <c r="AG89" s="293"/>
      <c r="AH89" s="13"/>
    </row>
    <row r="90" spans="1:34" ht="45" customHeight="1">
      <c r="A90" s="292" t="s">
        <v>968</v>
      </c>
      <c r="B90" s="302" t="s">
        <v>147</v>
      </c>
      <c r="C90" s="289" t="s">
        <v>1424</v>
      </c>
      <c r="D90" s="299" t="s">
        <v>1474</v>
      </c>
      <c r="E90" s="299" t="s">
        <v>1440</v>
      </c>
      <c r="F90" s="299" t="s">
        <v>1410</v>
      </c>
      <c r="G90" s="289">
        <v>1</v>
      </c>
      <c r="H90" s="298">
        <v>2</v>
      </c>
      <c r="I90" s="298" t="s">
        <v>1486</v>
      </c>
      <c r="J90" s="297" t="s">
        <v>1118</v>
      </c>
      <c r="K90" s="288" t="s">
        <v>862</v>
      </c>
      <c r="L90" s="285" t="s">
        <v>590</v>
      </c>
      <c r="M90" s="285">
        <v>0.13</v>
      </c>
      <c r="N90" s="285">
        <v>0.3</v>
      </c>
      <c r="O90" s="296" t="s">
        <v>1426</v>
      </c>
      <c r="P90" s="283">
        <v>988.68000000000006</v>
      </c>
      <c r="Q90" s="283">
        <f t="shared" si="4"/>
        <v>1186.4159999999999</v>
      </c>
      <c r="R90" s="282">
        <f t="shared" si="5"/>
        <v>154.23408000000001</v>
      </c>
      <c r="S90" s="775">
        <f t="shared" si="6"/>
        <v>2966.04</v>
      </c>
      <c r="T90" s="137"/>
      <c r="U90" s="154">
        <f t="shared" si="7"/>
        <v>0</v>
      </c>
      <c r="V90" s="278"/>
      <c r="W90" s="313" t="s">
        <v>1418</v>
      </c>
      <c r="X90" s="311">
        <v>72</v>
      </c>
      <c r="Y90" s="311">
        <v>264.59999999999997</v>
      </c>
      <c r="Z90" s="310">
        <v>2376</v>
      </c>
      <c r="AA90" s="934"/>
      <c r="AE90" s="293"/>
      <c r="AF90" s="294"/>
      <c r="AG90" s="293"/>
      <c r="AH90" s="13"/>
    </row>
    <row r="91" spans="1:34" s="345" customFormat="1" ht="45" customHeight="1">
      <c r="A91" s="292" t="s">
        <v>969</v>
      </c>
      <c r="B91" s="302" t="s">
        <v>146</v>
      </c>
      <c r="C91" s="289" t="s">
        <v>1424</v>
      </c>
      <c r="D91" s="299" t="s">
        <v>1474</v>
      </c>
      <c r="E91" s="299" t="s">
        <v>1440</v>
      </c>
      <c r="F91" s="299" t="s">
        <v>1410</v>
      </c>
      <c r="G91" s="289">
        <v>1</v>
      </c>
      <c r="H91" s="298" t="s">
        <v>1428</v>
      </c>
      <c r="I91" s="298" t="s">
        <v>1486</v>
      </c>
      <c r="J91" s="297" t="s">
        <v>1118</v>
      </c>
      <c r="K91" s="288" t="s">
        <v>862</v>
      </c>
      <c r="L91" s="285" t="s">
        <v>590</v>
      </c>
      <c r="M91" s="285">
        <v>0.13</v>
      </c>
      <c r="N91" s="285">
        <v>0.3</v>
      </c>
      <c r="O91" s="296" t="s">
        <v>1426</v>
      </c>
      <c r="P91" s="283">
        <v>1024.6320000000001</v>
      </c>
      <c r="Q91" s="283">
        <f t="shared" si="4"/>
        <v>1229.5584000000001</v>
      </c>
      <c r="R91" s="282">
        <f t="shared" si="5"/>
        <v>159.84259200000002</v>
      </c>
      <c r="S91" s="775">
        <f t="shared" si="6"/>
        <v>3073.8960000000002</v>
      </c>
      <c r="T91" s="137"/>
      <c r="U91" s="154">
        <f t="shared" si="7"/>
        <v>0</v>
      </c>
      <c r="V91" s="278"/>
      <c r="W91" s="280"/>
      <c r="X91" s="279">
        <v>72</v>
      </c>
      <c r="Y91" s="311">
        <v>264.59999999999997</v>
      </c>
      <c r="Z91" s="310">
        <v>2376</v>
      </c>
      <c r="AA91" s="935"/>
      <c r="AB91" s="346"/>
      <c r="AC91" s="245"/>
      <c r="AE91" s="293"/>
      <c r="AF91" s="294"/>
      <c r="AG91" s="293"/>
      <c r="AH91" s="13"/>
    </row>
    <row r="92" spans="1:34" ht="35.1" customHeight="1">
      <c r="A92" s="292" t="s">
        <v>970</v>
      </c>
      <c r="B92" s="302" t="s">
        <v>149</v>
      </c>
      <c r="C92" s="289" t="s">
        <v>1424</v>
      </c>
      <c r="D92" s="299" t="s">
        <v>1474</v>
      </c>
      <c r="E92" s="299" t="s">
        <v>1440</v>
      </c>
      <c r="F92" s="299" t="s">
        <v>1410</v>
      </c>
      <c r="G92" s="289">
        <v>1</v>
      </c>
      <c r="H92" s="298">
        <v>2</v>
      </c>
      <c r="I92" s="298" t="s">
        <v>1487</v>
      </c>
      <c r="J92" s="297" t="s">
        <v>649</v>
      </c>
      <c r="K92" s="288" t="s">
        <v>862</v>
      </c>
      <c r="L92" s="285" t="s">
        <v>590</v>
      </c>
      <c r="M92" s="285">
        <v>0.13</v>
      </c>
      <c r="N92" s="285">
        <v>0.3</v>
      </c>
      <c r="O92" s="296" t="s">
        <v>1426</v>
      </c>
      <c r="P92" s="283">
        <v>1114.5120000000002</v>
      </c>
      <c r="Q92" s="283">
        <f t="shared" si="4"/>
        <v>1337.4144000000001</v>
      </c>
      <c r="R92" s="282">
        <f t="shared" si="5"/>
        <v>173.86387200000001</v>
      </c>
      <c r="S92" s="775">
        <f t="shared" si="6"/>
        <v>20061.216</v>
      </c>
      <c r="T92" s="137"/>
      <c r="U92" s="154">
        <f t="shared" si="7"/>
        <v>0</v>
      </c>
      <c r="V92" s="278"/>
      <c r="W92" s="280"/>
      <c r="X92" s="279">
        <v>24</v>
      </c>
      <c r="Y92" s="279">
        <v>541.43999999999994</v>
      </c>
      <c r="Z92" s="278">
        <v>792</v>
      </c>
      <c r="AA92" s="933" t="s">
        <v>772</v>
      </c>
      <c r="AE92" s="293"/>
      <c r="AF92" s="294"/>
      <c r="AG92" s="293"/>
      <c r="AH92" s="13"/>
    </row>
    <row r="93" spans="1:34" ht="35.1" customHeight="1">
      <c r="A93" s="292" t="s">
        <v>159</v>
      </c>
      <c r="B93" s="302" t="s">
        <v>148</v>
      </c>
      <c r="C93" s="289" t="s">
        <v>1424</v>
      </c>
      <c r="D93" s="299" t="s">
        <v>1474</v>
      </c>
      <c r="E93" s="299" t="s">
        <v>1440</v>
      </c>
      <c r="F93" s="299" t="s">
        <v>1410</v>
      </c>
      <c r="G93" s="289">
        <v>1</v>
      </c>
      <c r="H93" s="298" t="s">
        <v>1428</v>
      </c>
      <c r="I93" s="298" t="s">
        <v>1487</v>
      </c>
      <c r="J93" s="297" t="s">
        <v>649</v>
      </c>
      <c r="K93" s="288" t="s">
        <v>862</v>
      </c>
      <c r="L93" s="285" t="s">
        <v>590</v>
      </c>
      <c r="M93" s="285">
        <v>0.13</v>
      </c>
      <c r="N93" s="285">
        <v>0.3</v>
      </c>
      <c r="O93" s="296" t="s">
        <v>1426</v>
      </c>
      <c r="P93" s="283">
        <v>1150.4640000000002</v>
      </c>
      <c r="Q93" s="283">
        <f t="shared" si="4"/>
        <v>1380.5568000000001</v>
      </c>
      <c r="R93" s="282">
        <f t="shared" si="5"/>
        <v>179.47238400000001</v>
      </c>
      <c r="S93" s="775">
        <f t="shared" si="6"/>
        <v>20708.352000000003</v>
      </c>
      <c r="T93" s="137"/>
      <c r="U93" s="154">
        <f t="shared" si="7"/>
        <v>0</v>
      </c>
      <c r="V93" s="278"/>
      <c r="W93" s="280"/>
      <c r="X93" s="279">
        <v>24</v>
      </c>
      <c r="Y93" s="279">
        <v>541.43999999999994</v>
      </c>
      <c r="Z93" s="278">
        <v>792</v>
      </c>
      <c r="AA93" s="934"/>
      <c r="AE93" s="293"/>
      <c r="AF93" s="294"/>
      <c r="AG93" s="293"/>
      <c r="AH93" s="13"/>
    </row>
    <row r="94" spans="1:34" ht="35.1" customHeight="1">
      <c r="A94" s="292" t="s">
        <v>160</v>
      </c>
      <c r="B94" s="302" t="s">
        <v>149</v>
      </c>
      <c r="C94" s="289" t="s">
        <v>1424</v>
      </c>
      <c r="D94" s="299" t="s">
        <v>1474</v>
      </c>
      <c r="E94" s="299" t="s">
        <v>1440</v>
      </c>
      <c r="F94" s="299" t="s">
        <v>1410</v>
      </c>
      <c r="G94" s="289">
        <v>1</v>
      </c>
      <c r="H94" s="298">
        <v>2</v>
      </c>
      <c r="I94" s="298" t="s">
        <v>1487</v>
      </c>
      <c r="J94" s="297" t="s">
        <v>227</v>
      </c>
      <c r="K94" s="288" t="s">
        <v>862</v>
      </c>
      <c r="L94" s="285" t="s">
        <v>590</v>
      </c>
      <c r="M94" s="285">
        <v>0.13</v>
      </c>
      <c r="N94" s="285">
        <v>0.3</v>
      </c>
      <c r="O94" s="296" t="s">
        <v>1426</v>
      </c>
      <c r="P94" s="283">
        <v>1174.4320000000002</v>
      </c>
      <c r="Q94" s="283">
        <f t="shared" si="4"/>
        <v>1409.3184000000003</v>
      </c>
      <c r="R94" s="282">
        <f t="shared" si="5"/>
        <v>183.21139200000005</v>
      </c>
      <c r="S94" s="775">
        <f t="shared" si="6"/>
        <v>14093.184000000003</v>
      </c>
      <c r="T94" s="137"/>
      <c r="U94" s="154">
        <f t="shared" si="7"/>
        <v>0</v>
      </c>
      <c r="V94" s="278"/>
      <c r="W94" s="280"/>
      <c r="X94" s="279">
        <v>27</v>
      </c>
      <c r="Y94" s="279">
        <v>406.62</v>
      </c>
      <c r="Z94" s="278">
        <v>891</v>
      </c>
      <c r="AA94" s="934"/>
      <c r="AE94" s="293"/>
      <c r="AF94" s="294"/>
      <c r="AG94" s="293"/>
      <c r="AH94" s="13"/>
    </row>
    <row r="95" spans="1:34" s="335" customFormat="1" ht="35.1" customHeight="1">
      <c r="A95" s="292" t="s">
        <v>161</v>
      </c>
      <c r="B95" s="302" t="s">
        <v>148</v>
      </c>
      <c r="C95" s="289" t="s">
        <v>1424</v>
      </c>
      <c r="D95" s="299" t="s">
        <v>1474</v>
      </c>
      <c r="E95" s="299" t="s">
        <v>1440</v>
      </c>
      <c r="F95" s="299" t="s">
        <v>1410</v>
      </c>
      <c r="G95" s="289">
        <v>1</v>
      </c>
      <c r="H95" s="298" t="s">
        <v>1428</v>
      </c>
      <c r="I95" s="298" t="s">
        <v>1487</v>
      </c>
      <c r="J95" s="297" t="s">
        <v>227</v>
      </c>
      <c r="K95" s="288" t="s">
        <v>862</v>
      </c>
      <c r="L95" s="285" t="s">
        <v>590</v>
      </c>
      <c r="M95" s="285">
        <v>0.13</v>
      </c>
      <c r="N95" s="285">
        <v>0.3</v>
      </c>
      <c r="O95" s="296" t="s">
        <v>1426</v>
      </c>
      <c r="P95" s="283">
        <v>1210.3840000000002</v>
      </c>
      <c r="Q95" s="283">
        <f t="shared" si="4"/>
        <v>1452.4608000000003</v>
      </c>
      <c r="R95" s="282">
        <f t="shared" si="5"/>
        <v>188.81990400000004</v>
      </c>
      <c r="S95" s="775">
        <f t="shared" si="6"/>
        <v>14524.608000000004</v>
      </c>
      <c r="T95" s="137"/>
      <c r="U95" s="154">
        <f t="shared" si="7"/>
        <v>0</v>
      </c>
      <c r="V95" s="278"/>
      <c r="W95" s="280"/>
      <c r="X95" s="279">
        <v>27</v>
      </c>
      <c r="Y95" s="279">
        <v>406.62</v>
      </c>
      <c r="Z95" s="278">
        <v>891</v>
      </c>
      <c r="AA95" s="934"/>
      <c r="AB95" s="337"/>
      <c r="AC95" s="336"/>
      <c r="AE95" s="293"/>
      <c r="AF95" s="294"/>
      <c r="AG95" s="293"/>
      <c r="AH95" s="13"/>
    </row>
    <row r="96" spans="1:34" ht="35.1" customHeight="1">
      <c r="A96" s="292" t="s">
        <v>162</v>
      </c>
      <c r="B96" s="302" t="s">
        <v>149</v>
      </c>
      <c r="C96" s="289" t="s">
        <v>1424</v>
      </c>
      <c r="D96" s="299" t="s">
        <v>1474</v>
      </c>
      <c r="E96" s="299" t="s">
        <v>1440</v>
      </c>
      <c r="F96" s="299" t="s">
        <v>1410</v>
      </c>
      <c r="G96" s="289">
        <v>1</v>
      </c>
      <c r="H96" s="298">
        <v>2</v>
      </c>
      <c r="I96" s="298" t="s">
        <v>1487</v>
      </c>
      <c r="J96" s="297" t="s">
        <v>144</v>
      </c>
      <c r="K96" s="288" t="s">
        <v>862</v>
      </c>
      <c r="L96" s="285" t="s">
        <v>590</v>
      </c>
      <c r="M96" s="285">
        <v>0.13</v>
      </c>
      <c r="N96" s="285">
        <v>0.3</v>
      </c>
      <c r="O96" s="296" t="s">
        <v>1426</v>
      </c>
      <c r="P96" s="283">
        <v>1234.3520000000003</v>
      </c>
      <c r="Q96" s="283">
        <f t="shared" si="4"/>
        <v>1481.2224000000003</v>
      </c>
      <c r="R96" s="282">
        <f t="shared" si="5"/>
        <v>192.55891200000005</v>
      </c>
      <c r="S96" s="775">
        <f t="shared" si="6"/>
        <v>7406.1120000000019</v>
      </c>
      <c r="T96" s="137"/>
      <c r="U96" s="154">
        <f t="shared" si="7"/>
        <v>0</v>
      </c>
      <c r="V96" s="278"/>
      <c r="W96" s="280"/>
      <c r="X96" s="279">
        <v>60</v>
      </c>
      <c r="Y96" s="279">
        <v>451.8</v>
      </c>
      <c r="Z96" s="278">
        <v>1980</v>
      </c>
      <c r="AA96" s="934"/>
      <c r="AE96" s="293"/>
      <c r="AF96" s="294"/>
      <c r="AG96" s="293"/>
      <c r="AH96" s="13"/>
    </row>
    <row r="97" spans="1:34" s="323" customFormat="1" ht="35.1" customHeight="1">
      <c r="A97" s="292" t="s">
        <v>163</v>
      </c>
      <c r="B97" s="302" t="s">
        <v>148</v>
      </c>
      <c r="C97" s="289" t="s">
        <v>1424</v>
      </c>
      <c r="D97" s="299" t="s">
        <v>1474</v>
      </c>
      <c r="E97" s="299" t="s">
        <v>1440</v>
      </c>
      <c r="F97" s="299" t="s">
        <v>1410</v>
      </c>
      <c r="G97" s="289">
        <v>1</v>
      </c>
      <c r="H97" s="298" t="s">
        <v>1428</v>
      </c>
      <c r="I97" s="298" t="s">
        <v>1487</v>
      </c>
      <c r="J97" s="297" t="s">
        <v>144</v>
      </c>
      <c r="K97" s="288" t="s">
        <v>862</v>
      </c>
      <c r="L97" s="285" t="s">
        <v>590</v>
      </c>
      <c r="M97" s="285">
        <v>0.13</v>
      </c>
      <c r="N97" s="285">
        <v>0.3</v>
      </c>
      <c r="O97" s="296" t="s">
        <v>1426</v>
      </c>
      <c r="P97" s="283">
        <v>1270.3040000000001</v>
      </c>
      <c r="Q97" s="283">
        <f t="shared" si="4"/>
        <v>1524.3648000000001</v>
      </c>
      <c r="R97" s="282">
        <f t="shared" si="5"/>
        <v>198.16742400000001</v>
      </c>
      <c r="S97" s="775">
        <f t="shared" si="6"/>
        <v>7621.8240000000005</v>
      </c>
      <c r="T97" s="137"/>
      <c r="U97" s="154">
        <f t="shared" si="7"/>
        <v>0</v>
      </c>
      <c r="V97" s="278"/>
      <c r="W97" s="280"/>
      <c r="X97" s="279">
        <v>60</v>
      </c>
      <c r="Y97" s="279">
        <v>451.8</v>
      </c>
      <c r="Z97" s="278">
        <v>1980</v>
      </c>
      <c r="AA97" s="934"/>
      <c r="AB97" s="324"/>
      <c r="AC97" s="245"/>
      <c r="AE97" s="293"/>
      <c r="AF97" s="294"/>
      <c r="AG97" s="293"/>
      <c r="AH97" s="13"/>
    </row>
    <row r="98" spans="1:34" ht="35.1" customHeight="1">
      <c r="A98" s="292" t="s">
        <v>164</v>
      </c>
      <c r="B98" s="302" t="s">
        <v>149</v>
      </c>
      <c r="C98" s="289" t="s">
        <v>1424</v>
      </c>
      <c r="D98" s="299" t="s">
        <v>1474</v>
      </c>
      <c r="E98" s="299" t="s">
        <v>1440</v>
      </c>
      <c r="F98" s="299" t="s">
        <v>1410</v>
      </c>
      <c r="G98" s="289">
        <v>1</v>
      </c>
      <c r="H98" s="298">
        <v>2</v>
      </c>
      <c r="I98" s="298" t="s">
        <v>1487</v>
      </c>
      <c r="J98" s="297" t="s">
        <v>1118</v>
      </c>
      <c r="K98" s="288" t="s">
        <v>862</v>
      </c>
      <c r="L98" s="285" t="s">
        <v>590</v>
      </c>
      <c r="M98" s="285">
        <v>0.13</v>
      </c>
      <c r="N98" s="285">
        <v>0.3</v>
      </c>
      <c r="O98" s="296" t="s">
        <v>1426</v>
      </c>
      <c r="P98" s="283">
        <v>1402.1280000000002</v>
      </c>
      <c r="Q98" s="283">
        <f t="shared" si="4"/>
        <v>1682.5536000000002</v>
      </c>
      <c r="R98" s="282">
        <f t="shared" si="5"/>
        <v>218.73196800000002</v>
      </c>
      <c r="S98" s="775">
        <f t="shared" si="6"/>
        <v>4206.384</v>
      </c>
      <c r="T98" s="137"/>
      <c r="U98" s="154">
        <f t="shared" si="7"/>
        <v>0</v>
      </c>
      <c r="V98" s="278"/>
      <c r="W98" s="280"/>
      <c r="X98" s="279">
        <v>72</v>
      </c>
      <c r="Y98" s="279">
        <v>276.33600000000001</v>
      </c>
      <c r="Z98" s="278">
        <v>2376</v>
      </c>
      <c r="AA98" s="934"/>
      <c r="AE98" s="293"/>
      <c r="AF98" s="294"/>
      <c r="AG98" s="293"/>
      <c r="AH98" s="13"/>
    </row>
    <row r="99" spans="1:34" ht="35.1" customHeight="1">
      <c r="A99" s="292" t="s">
        <v>165</v>
      </c>
      <c r="B99" s="302" t="s">
        <v>148</v>
      </c>
      <c r="C99" s="289" t="s">
        <v>1424</v>
      </c>
      <c r="D99" s="299" t="s">
        <v>1474</v>
      </c>
      <c r="E99" s="299" t="s">
        <v>1440</v>
      </c>
      <c r="F99" s="299" t="s">
        <v>1410</v>
      </c>
      <c r="G99" s="289">
        <v>1</v>
      </c>
      <c r="H99" s="298" t="s">
        <v>1428</v>
      </c>
      <c r="I99" s="298" t="s">
        <v>1487</v>
      </c>
      <c r="J99" s="297" t="s">
        <v>1118</v>
      </c>
      <c r="K99" s="288" t="s">
        <v>862</v>
      </c>
      <c r="L99" s="285" t="s">
        <v>590</v>
      </c>
      <c r="M99" s="285">
        <v>0.13</v>
      </c>
      <c r="N99" s="285">
        <v>0.3</v>
      </c>
      <c r="O99" s="296" t="s">
        <v>1426</v>
      </c>
      <c r="P99" s="283">
        <v>1438.0800000000002</v>
      </c>
      <c r="Q99" s="283">
        <f t="shared" si="4"/>
        <v>1725.6960000000001</v>
      </c>
      <c r="R99" s="282">
        <f t="shared" si="5"/>
        <v>224.34048000000001</v>
      </c>
      <c r="S99" s="775">
        <f t="shared" si="6"/>
        <v>4314.2400000000007</v>
      </c>
      <c r="T99" s="137"/>
      <c r="U99" s="154">
        <f t="shared" si="7"/>
        <v>0</v>
      </c>
      <c r="V99" s="278"/>
      <c r="W99" s="280"/>
      <c r="X99" s="279">
        <v>72</v>
      </c>
      <c r="Y99" s="279">
        <v>276.33600000000001</v>
      </c>
      <c r="Z99" s="278">
        <v>2376</v>
      </c>
      <c r="AA99" s="935"/>
      <c r="AE99" s="293"/>
      <c r="AF99" s="294"/>
      <c r="AG99" s="293"/>
      <c r="AH99" s="13"/>
    </row>
    <row r="100" spans="1:34" ht="35.1" customHeight="1">
      <c r="A100" s="292" t="s">
        <v>166</v>
      </c>
      <c r="B100" s="302" t="s">
        <v>150</v>
      </c>
      <c r="C100" s="289" t="s">
        <v>1424</v>
      </c>
      <c r="D100" s="299" t="s">
        <v>1474</v>
      </c>
      <c r="E100" s="299" t="s">
        <v>1440</v>
      </c>
      <c r="F100" s="299" t="s">
        <v>1410</v>
      </c>
      <c r="G100" s="289">
        <v>1</v>
      </c>
      <c r="H100" s="298">
        <v>2</v>
      </c>
      <c r="I100" s="298" t="s">
        <v>1488</v>
      </c>
      <c r="J100" s="297" t="s">
        <v>649</v>
      </c>
      <c r="K100" s="288" t="s">
        <v>862</v>
      </c>
      <c r="L100" s="285" t="s">
        <v>590</v>
      </c>
      <c r="M100" s="285">
        <v>0.13</v>
      </c>
      <c r="N100" s="285">
        <v>0.3</v>
      </c>
      <c r="O100" s="296" t="s">
        <v>1426</v>
      </c>
      <c r="P100" s="283">
        <v>1294.2720000000004</v>
      </c>
      <c r="Q100" s="283">
        <f t="shared" si="4"/>
        <v>1553.1264000000003</v>
      </c>
      <c r="R100" s="282">
        <f t="shared" si="5"/>
        <v>201.90643200000005</v>
      </c>
      <c r="S100" s="775">
        <f t="shared" si="6"/>
        <v>23296.896000000004</v>
      </c>
      <c r="T100" s="137"/>
      <c r="U100" s="154">
        <f t="shared" si="7"/>
        <v>0</v>
      </c>
      <c r="V100" s="278"/>
      <c r="W100" s="280"/>
      <c r="X100" s="279">
        <v>24</v>
      </c>
      <c r="Y100" s="279">
        <v>503.64</v>
      </c>
      <c r="Z100" s="278">
        <v>792</v>
      </c>
      <c r="AA100" s="933" t="s">
        <v>773</v>
      </c>
      <c r="AE100" s="293"/>
      <c r="AF100" s="294"/>
      <c r="AG100" s="293"/>
      <c r="AH100" s="13"/>
    </row>
    <row r="101" spans="1:34" ht="35.1" customHeight="1">
      <c r="A101" s="292" t="s">
        <v>167</v>
      </c>
      <c r="B101" s="302" t="s">
        <v>151</v>
      </c>
      <c r="C101" s="289" t="s">
        <v>1424</v>
      </c>
      <c r="D101" s="299" t="s">
        <v>1474</v>
      </c>
      <c r="E101" s="299" t="s">
        <v>1440</v>
      </c>
      <c r="F101" s="299" t="s">
        <v>1410</v>
      </c>
      <c r="G101" s="289">
        <v>1</v>
      </c>
      <c r="H101" s="298" t="s">
        <v>1428</v>
      </c>
      <c r="I101" s="298" t="s">
        <v>1488</v>
      </c>
      <c r="J101" s="297" t="s">
        <v>649</v>
      </c>
      <c r="K101" s="288" t="s">
        <v>862</v>
      </c>
      <c r="L101" s="285" t="s">
        <v>590</v>
      </c>
      <c r="M101" s="285">
        <v>0.13</v>
      </c>
      <c r="N101" s="285">
        <v>0.3</v>
      </c>
      <c r="O101" s="296" t="s">
        <v>1426</v>
      </c>
      <c r="P101" s="283">
        <v>1342.2080000000003</v>
      </c>
      <c r="Q101" s="283">
        <f t="shared" si="4"/>
        <v>1610.6496000000004</v>
      </c>
      <c r="R101" s="282">
        <f t="shared" si="5"/>
        <v>209.38444800000005</v>
      </c>
      <c r="S101" s="775">
        <f t="shared" si="6"/>
        <v>24159.744000000006</v>
      </c>
      <c r="T101" s="137"/>
      <c r="U101" s="154">
        <f t="shared" si="7"/>
        <v>0</v>
      </c>
      <c r="V101" s="278"/>
      <c r="W101" s="280"/>
      <c r="X101" s="279">
        <v>24</v>
      </c>
      <c r="Y101" s="279">
        <v>503.64</v>
      </c>
      <c r="Z101" s="278">
        <v>792</v>
      </c>
      <c r="AA101" s="934"/>
      <c r="AE101" s="293"/>
      <c r="AF101" s="294"/>
      <c r="AG101" s="293"/>
      <c r="AH101" s="13"/>
    </row>
    <row r="102" spans="1:34" ht="35.1" customHeight="1">
      <c r="A102" s="292" t="s">
        <v>168</v>
      </c>
      <c r="B102" s="302" t="s">
        <v>150</v>
      </c>
      <c r="C102" s="289" t="s">
        <v>1424</v>
      </c>
      <c r="D102" s="299" t="s">
        <v>1474</v>
      </c>
      <c r="E102" s="299" t="s">
        <v>1440</v>
      </c>
      <c r="F102" s="299" t="s">
        <v>1410</v>
      </c>
      <c r="G102" s="289">
        <v>1</v>
      </c>
      <c r="H102" s="298">
        <v>2</v>
      </c>
      <c r="I102" s="298" t="s">
        <v>1488</v>
      </c>
      <c r="J102" s="297" t="s">
        <v>227</v>
      </c>
      <c r="K102" s="288" t="s">
        <v>862</v>
      </c>
      <c r="L102" s="285" t="s">
        <v>590</v>
      </c>
      <c r="M102" s="285">
        <v>0.13</v>
      </c>
      <c r="N102" s="285">
        <v>0.3</v>
      </c>
      <c r="O102" s="296" t="s">
        <v>1426</v>
      </c>
      <c r="P102" s="283">
        <v>1330.2240000000002</v>
      </c>
      <c r="Q102" s="283">
        <f t="shared" si="4"/>
        <v>1596.2688000000001</v>
      </c>
      <c r="R102" s="282">
        <f t="shared" si="5"/>
        <v>207.51494400000001</v>
      </c>
      <c r="S102" s="775">
        <f t="shared" si="6"/>
        <v>15962.688</v>
      </c>
      <c r="T102" s="137"/>
      <c r="U102" s="154">
        <f t="shared" si="7"/>
        <v>0</v>
      </c>
      <c r="V102" s="278"/>
      <c r="W102" s="280"/>
      <c r="X102" s="279">
        <v>27</v>
      </c>
      <c r="Y102" s="279">
        <v>378.27</v>
      </c>
      <c r="Z102" s="278">
        <v>891</v>
      </c>
      <c r="AA102" s="934"/>
      <c r="AE102" s="293"/>
      <c r="AF102" s="294"/>
      <c r="AG102" s="293"/>
      <c r="AH102" s="13"/>
    </row>
    <row r="103" spans="1:34" ht="35.1" customHeight="1">
      <c r="A103" s="292" t="s">
        <v>169</v>
      </c>
      <c r="B103" s="302" t="s">
        <v>151</v>
      </c>
      <c r="C103" s="289" t="s">
        <v>1424</v>
      </c>
      <c r="D103" s="299" t="s">
        <v>1474</v>
      </c>
      <c r="E103" s="299" t="s">
        <v>1440</v>
      </c>
      <c r="F103" s="299" t="s">
        <v>1410</v>
      </c>
      <c r="G103" s="289">
        <v>1</v>
      </c>
      <c r="H103" s="298" t="s">
        <v>1428</v>
      </c>
      <c r="I103" s="298" t="s">
        <v>1488</v>
      </c>
      <c r="J103" s="297" t="s">
        <v>227</v>
      </c>
      <c r="K103" s="288" t="s">
        <v>862</v>
      </c>
      <c r="L103" s="285" t="s">
        <v>590</v>
      </c>
      <c r="M103" s="285">
        <v>0.13</v>
      </c>
      <c r="N103" s="285">
        <v>0.3</v>
      </c>
      <c r="O103" s="296" t="s">
        <v>1426</v>
      </c>
      <c r="P103" s="283">
        <v>1378.16</v>
      </c>
      <c r="Q103" s="283">
        <f t="shared" si="4"/>
        <v>1653.7920000000001</v>
      </c>
      <c r="R103" s="282">
        <f t="shared" si="5"/>
        <v>214.99296000000004</v>
      </c>
      <c r="S103" s="775">
        <f t="shared" si="6"/>
        <v>16537.920000000002</v>
      </c>
      <c r="T103" s="137"/>
      <c r="U103" s="154">
        <f t="shared" si="7"/>
        <v>0</v>
      </c>
      <c r="V103" s="278"/>
      <c r="W103" s="280"/>
      <c r="X103" s="279">
        <v>27</v>
      </c>
      <c r="Y103" s="279">
        <v>378.27</v>
      </c>
      <c r="Z103" s="278">
        <v>891</v>
      </c>
      <c r="AA103" s="934"/>
      <c r="AE103" s="293"/>
      <c r="AF103" s="294"/>
      <c r="AG103" s="293"/>
      <c r="AH103" s="13"/>
    </row>
    <row r="104" spans="1:34" ht="35.1" customHeight="1">
      <c r="A104" s="292" t="s">
        <v>170</v>
      </c>
      <c r="B104" s="302" t="s">
        <v>150</v>
      </c>
      <c r="C104" s="289" t="s">
        <v>1424</v>
      </c>
      <c r="D104" s="299" t="s">
        <v>1474</v>
      </c>
      <c r="E104" s="299" t="s">
        <v>1440</v>
      </c>
      <c r="F104" s="299" t="s">
        <v>1410</v>
      </c>
      <c r="G104" s="289">
        <v>1</v>
      </c>
      <c r="H104" s="298">
        <v>2</v>
      </c>
      <c r="I104" s="298" t="s">
        <v>1488</v>
      </c>
      <c r="J104" s="297" t="s">
        <v>144</v>
      </c>
      <c r="K104" s="288" t="s">
        <v>862</v>
      </c>
      <c r="L104" s="285" t="s">
        <v>590</v>
      </c>
      <c r="M104" s="285">
        <v>0.13</v>
      </c>
      <c r="N104" s="285">
        <v>0.3</v>
      </c>
      <c r="O104" s="296" t="s">
        <v>1426</v>
      </c>
      <c r="P104" s="283">
        <v>1294.7</v>
      </c>
      <c r="Q104" s="283">
        <f t="shared" si="4"/>
        <v>1553.64</v>
      </c>
      <c r="R104" s="282">
        <f t="shared" si="5"/>
        <v>201.97320000000002</v>
      </c>
      <c r="S104" s="775">
        <f t="shared" si="6"/>
        <v>7768.2000000000007</v>
      </c>
      <c r="T104" s="137"/>
      <c r="U104" s="154">
        <f t="shared" si="7"/>
        <v>0</v>
      </c>
      <c r="V104" s="278"/>
      <c r="W104" s="280"/>
      <c r="X104" s="279">
        <v>60</v>
      </c>
      <c r="Y104" s="279">
        <v>420.3</v>
      </c>
      <c r="Z104" s="278">
        <v>1980</v>
      </c>
      <c r="AA104" s="934"/>
      <c r="AE104" s="293"/>
      <c r="AF104" s="294"/>
      <c r="AG104" s="293"/>
      <c r="AH104" s="13"/>
    </row>
    <row r="105" spans="1:34" ht="35.1" customHeight="1">
      <c r="A105" s="292" t="s">
        <v>171</v>
      </c>
      <c r="B105" s="302" t="s">
        <v>151</v>
      </c>
      <c r="C105" s="289" t="s">
        <v>1424</v>
      </c>
      <c r="D105" s="299" t="s">
        <v>1474</v>
      </c>
      <c r="E105" s="299" t="s">
        <v>1440</v>
      </c>
      <c r="F105" s="299" t="s">
        <v>1410</v>
      </c>
      <c r="G105" s="289">
        <v>1</v>
      </c>
      <c r="H105" s="298" t="s">
        <v>1428</v>
      </c>
      <c r="I105" s="298" t="s">
        <v>1488</v>
      </c>
      <c r="J105" s="297" t="s">
        <v>144</v>
      </c>
      <c r="K105" s="288" t="s">
        <v>862</v>
      </c>
      <c r="L105" s="285" t="s">
        <v>590</v>
      </c>
      <c r="M105" s="285">
        <v>0.13</v>
      </c>
      <c r="N105" s="285">
        <v>0.3</v>
      </c>
      <c r="O105" s="296" t="s">
        <v>1426</v>
      </c>
      <c r="P105" s="283">
        <v>1348.2</v>
      </c>
      <c r="Q105" s="283">
        <f t="shared" si="4"/>
        <v>1617.84</v>
      </c>
      <c r="R105" s="282">
        <f t="shared" si="5"/>
        <v>210.3192</v>
      </c>
      <c r="S105" s="775">
        <f t="shared" si="6"/>
        <v>8089.2</v>
      </c>
      <c r="T105" s="137"/>
      <c r="U105" s="154">
        <f t="shared" si="7"/>
        <v>0</v>
      </c>
      <c r="V105" s="278"/>
      <c r="W105" s="280"/>
      <c r="X105" s="279">
        <v>60</v>
      </c>
      <c r="Y105" s="279">
        <v>420.3</v>
      </c>
      <c r="Z105" s="278">
        <v>1980</v>
      </c>
      <c r="AA105" s="934"/>
      <c r="AE105" s="293"/>
      <c r="AF105" s="294"/>
      <c r="AG105" s="293"/>
      <c r="AH105" s="13"/>
    </row>
    <row r="106" spans="1:34" ht="35.1" customHeight="1">
      <c r="A106" s="292" t="s">
        <v>172</v>
      </c>
      <c r="B106" s="302" t="s">
        <v>150</v>
      </c>
      <c r="C106" s="289" t="s">
        <v>1424</v>
      </c>
      <c r="D106" s="299" t="s">
        <v>1474</v>
      </c>
      <c r="E106" s="299" t="s">
        <v>1440</v>
      </c>
      <c r="F106" s="299" t="s">
        <v>1410</v>
      </c>
      <c r="G106" s="289">
        <v>1</v>
      </c>
      <c r="H106" s="298">
        <v>2</v>
      </c>
      <c r="I106" s="298" t="s">
        <v>1488</v>
      </c>
      <c r="J106" s="297" t="s">
        <v>1118</v>
      </c>
      <c r="K106" s="288" t="s">
        <v>862</v>
      </c>
      <c r="L106" s="285" t="s">
        <v>590</v>
      </c>
      <c r="M106" s="285">
        <v>0.13</v>
      </c>
      <c r="N106" s="285">
        <v>0.3</v>
      </c>
      <c r="O106" s="296" t="s">
        <v>1426</v>
      </c>
      <c r="P106" s="283">
        <v>1569.9040000000002</v>
      </c>
      <c r="Q106" s="283">
        <f t="shared" si="4"/>
        <v>1883.8848000000003</v>
      </c>
      <c r="R106" s="282">
        <f t="shared" si="5"/>
        <v>244.90502400000005</v>
      </c>
      <c r="S106" s="775">
        <f t="shared" si="6"/>
        <v>4709.7120000000004</v>
      </c>
      <c r="T106" s="137"/>
      <c r="U106" s="154">
        <f t="shared" si="7"/>
        <v>0</v>
      </c>
      <c r="V106" s="278"/>
      <c r="W106" s="280"/>
      <c r="X106" s="279">
        <v>72</v>
      </c>
      <c r="Y106" s="279">
        <v>257.40000000000003</v>
      </c>
      <c r="Z106" s="278">
        <v>2376</v>
      </c>
      <c r="AA106" s="934"/>
      <c r="AE106" s="293"/>
      <c r="AF106" s="294"/>
      <c r="AG106" s="293"/>
      <c r="AH106" s="13"/>
    </row>
    <row r="107" spans="1:34" ht="35.1" customHeight="1">
      <c r="A107" s="292" t="s">
        <v>173</v>
      </c>
      <c r="B107" s="302" t="s">
        <v>151</v>
      </c>
      <c r="C107" s="289" t="s">
        <v>1424</v>
      </c>
      <c r="D107" s="299" t="s">
        <v>1474</v>
      </c>
      <c r="E107" s="299" t="s">
        <v>1440</v>
      </c>
      <c r="F107" s="299" t="s">
        <v>1410</v>
      </c>
      <c r="G107" s="289">
        <v>1</v>
      </c>
      <c r="H107" s="298" t="s">
        <v>1428</v>
      </c>
      <c r="I107" s="298" t="s">
        <v>1488</v>
      </c>
      <c r="J107" s="297" t="s">
        <v>1118</v>
      </c>
      <c r="K107" s="288" t="s">
        <v>862</v>
      </c>
      <c r="L107" s="285" t="s">
        <v>590</v>
      </c>
      <c r="M107" s="285">
        <v>0.13</v>
      </c>
      <c r="N107" s="285">
        <v>0.3</v>
      </c>
      <c r="O107" s="296" t="s">
        <v>1426</v>
      </c>
      <c r="P107" s="283">
        <v>1623.4040000000002</v>
      </c>
      <c r="Q107" s="283">
        <f t="shared" si="4"/>
        <v>1948.0848000000001</v>
      </c>
      <c r="R107" s="282">
        <f t="shared" si="5"/>
        <v>253.25102400000003</v>
      </c>
      <c r="S107" s="775">
        <f t="shared" si="6"/>
        <v>4870.2120000000004</v>
      </c>
      <c r="T107" s="137"/>
      <c r="U107" s="154">
        <f t="shared" si="7"/>
        <v>0</v>
      </c>
      <c r="V107" s="278"/>
      <c r="W107" s="280"/>
      <c r="X107" s="279">
        <v>72</v>
      </c>
      <c r="Y107" s="279">
        <v>257.40000000000003</v>
      </c>
      <c r="Z107" s="278">
        <v>2376</v>
      </c>
      <c r="AA107" s="935"/>
      <c r="AE107" s="293"/>
      <c r="AF107" s="294"/>
      <c r="AG107" s="293"/>
      <c r="AH107" s="13"/>
    </row>
    <row r="108" spans="1:34" ht="35.1" customHeight="1">
      <c r="A108" s="292" t="s">
        <v>174</v>
      </c>
      <c r="B108" s="302" t="s">
        <v>749</v>
      </c>
      <c r="C108" s="289" t="s">
        <v>1424</v>
      </c>
      <c r="D108" s="299" t="s">
        <v>1474</v>
      </c>
      <c r="E108" s="299" t="s">
        <v>1440</v>
      </c>
      <c r="F108" s="299" t="s">
        <v>1410</v>
      </c>
      <c r="G108" s="289">
        <v>1</v>
      </c>
      <c r="H108" s="298">
        <v>1</v>
      </c>
      <c r="I108" s="298" t="s">
        <v>1487</v>
      </c>
      <c r="J108" s="297">
        <v>15</v>
      </c>
      <c r="K108" s="288" t="s">
        <v>862</v>
      </c>
      <c r="L108" s="285" t="s">
        <v>590</v>
      </c>
      <c r="M108" s="285">
        <v>0.13</v>
      </c>
      <c r="N108" s="285">
        <v>0.3</v>
      </c>
      <c r="O108" s="296" t="s">
        <v>1426</v>
      </c>
      <c r="P108" s="283">
        <v>886.81600000000014</v>
      </c>
      <c r="Q108" s="283">
        <f t="shared" si="4"/>
        <v>1064.1792</v>
      </c>
      <c r="R108" s="282">
        <f t="shared" si="5"/>
        <v>138.34329600000001</v>
      </c>
      <c r="S108" s="775">
        <f t="shared" si="6"/>
        <v>15962.688</v>
      </c>
      <c r="T108" s="137"/>
      <c r="U108" s="154">
        <f t="shared" si="7"/>
        <v>0</v>
      </c>
      <c r="V108" s="278"/>
      <c r="W108" s="280"/>
      <c r="X108" s="279">
        <v>24</v>
      </c>
      <c r="Y108" s="279">
        <v>534.96</v>
      </c>
      <c r="Z108" s="278">
        <v>792</v>
      </c>
      <c r="AA108" s="910" t="s">
        <v>977</v>
      </c>
      <c r="AE108" s="293"/>
      <c r="AF108" s="294"/>
      <c r="AG108" s="293"/>
      <c r="AH108" s="13"/>
    </row>
    <row r="109" spans="1:34" ht="35.1" customHeight="1">
      <c r="A109" s="292" t="s">
        <v>175</v>
      </c>
      <c r="B109" s="302" t="s">
        <v>750</v>
      </c>
      <c r="C109" s="289" t="s">
        <v>1424</v>
      </c>
      <c r="D109" s="299" t="s">
        <v>1474</v>
      </c>
      <c r="E109" s="299" t="s">
        <v>1440</v>
      </c>
      <c r="F109" s="299" t="s">
        <v>1410</v>
      </c>
      <c r="G109" s="289">
        <v>1</v>
      </c>
      <c r="H109" s="298" t="s">
        <v>1428</v>
      </c>
      <c r="I109" s="298" t="s">
        <v>1487</v>
      </c>
      <c r="J109" s="297">
        <v>15</v>
      </c>
      <c r="K109" s="288" t="s">
        <v>862</v>
      </c>
      <c r="L109" s="285" t="s">
        <v>590</v>
      </c>
      <c r="M109" s="285">
        <v>0.13</v>
      </c>
      <c r="N109" s="285">
        <v>0.3</v>
      </c>
      <c r="O109" s="296" t="s">
        <v>1426</v>
      </c>
      <c r="P109" s="283">
        <v>922.76800000000014</v>
      </c>
      <c r="Q109" s="283">
        <f t="shared" si="4"/>
        <v>1107.3216000000002</v>
      </c>
      <c r="R109" s="282">
        <f t="shared" si="5"/>
        <v>143.95180800000003</v>
      </c>
      <c r="S109" s="775">
        <f t="shared" si="6"/>
        <v>16609.824000000004</v>
      </c>
      <c r="T109" s="137"/>
      <c r="U109" s="154">
        <f t="shared" si="7"/>
        <v>0</v>
      </c>
      <c r="V109" s="278"/>
      <c r="W109" s="280"/>
      <c r="X109" s="279">
        <v>24</v>
      </c>
      <c r="Y109" s="279">
        <v>534.96</v>
      </c>
      <c r="Z109" s="278">
        <v>792</v>
      </c>
      <c r="AA109" s="911"/>
      <c r="AE109" s="293"/>
      <c r="AF109" s="294"/>
      <c r="AG109" s="293"/>
      <c r="AH109" s="13"/>
    </row>
    <row r="110" spans="1:34" ht="35.1" customHeight="1">
      <c r="A110" s="292" t="s">
        <v>176</v>
      </c>
      <c r="B110" s="302" t="s">
        <v>749</v>
      </c>
      <c r="C110" s="289" t="s">
        <v>1424</v>
      </c>
      <c r="D110" s="299" t="s">
        <v>1474</v>
      </c>
      <c r="E110" s="299" t="s">
        <v>1440</v>
      </c>
      <c r="F110" s="299" t="s">
        <v>1410</v>
      </c>
      <c r="G110" s="289">
        <v>1</v>
      </c>
      <c r="H110" s="298">
        <v>1</v>
      </c>
      <c r="I110" s="298" t="s">
        <v>1487</v>
      </c>
      <c r="J110" s="297" t="s">
        <v>227</v>
      </c>
      <c r="K110" s="288" t="s">
        <v>862</v>
      </c>
      <c r="L110" s="285" t="s">
        <v>590</v>
      </c>
      <c r="M110" s="285">
        <v>0.13</v>
      </c>
      <c r="N110" s="285">
        <v>0.3</v>
      </c>
      <c r="O110" s="296" t="s">
        <v>1426</v>
      </c>
      <c r="P110" s="283">
        <v>1005.5473708848332</v>
      </c>
      <c r="Q110" s="283">
        <f t="shared" si="4"/>
        <v>1206.6568450617997</v>
      </c>
      <c r="R110" s="282">
        <f t="shared" si="5"/>
        <v>156.86538985803398</v>
      </c>
      <c r="S110" s="775">
        <f t="shared" si="6"/>
        <v>12066.568450617997</v>
      </c>
      <c r="T110" s="137"/>
      <c r="U110" s="154">
        <f t="shared" si="7"/>
        <v>0</v>
      </c>
      <c r="V110" s="278"/>
      <c r="W110" s="280"/>
      <c r="X110" s="279">
        <v>27</v>
      </c>
      <c r="Y110" s="279">
        <v>401.76000000000005</v>
      </c>
      <c r="Z110" s="278">
        <v>891</v>
      </c>
      <c r="AA110" s="911"/>
      <c r="AE110" s="293"/>
      <c r="AF110" s="294"/>
      <c r="AG110" s="293"/>
      <c r="AH110" s="13"/>
    </row>
    <row r="111" spans="1:34" ht="35.1" customHeight="1">
      <c r="A111" s="292" t="s">
        <v>177</v>
      </c>
      <c r="B111" s="302" t="s">
        <v>750</v>
      </c>
      <c r="C111" s="289" t="s">
        <v>1424</v>
      </c>
      <c r="D111" s="299" t="s">
        <v>1474</v>
      </c>
      <c r="E111" s="299" t="s">
        <v>1440</v>
      </c>
      <c r="F111" s="299" t="s">
        <v>1410</v>
      </c>
      <c r="G111" s="289">
        <v>1</v>
      </c>
      <c r="H111" s="298" t="s">
        <v>1428</v>
      </c>
      <c r="I111" s="298" t="s">
        <v>1487</v>
      </c>
      <c r="J111" s="297" t="s">
        <v>227</v>
      </c>
      <c r="K111" s="288" t="s">
        <v>862</v>
      </c>
      <c r="L111" s="285" t="s">
        <v>590</v>
      </c>
      <c r="M111" s="285">
        <v>0.13</v>
      </c>
      <c r="N111" s="285">
        <v>0.3</v>
      </c>
      <c r="O111" s="296" t="s">
        <v>1426</v>
      </c>
      <c r="P111" s="283">
        <v>1042.6080000000002</v>
      </c>
      <c r="Q111" s="283">
        <f t="shared" si="4"/>
        <v>1251.1296000000002</v>
      </c>
      <c r="R111" s="282">
        <f t="shared" si="5"/>
        <v>162.64684800000003</v>
      </c>
      <c r="S111" s="775">
        <f t="shared" si="6"/>
        <v>12511.296000000002</v>
      </c>
      <c r="T111" s="137"/>
      <c r="U111" s="154">
        <f t="shared" si="7"/>
        <v>0</v>
      </c>
      <c r="V111" s="278"/>
      <c r="W111" s="280"/>
      <c r="X111" s="279">
        <v>27</v>
      </c>
      <c r="Y111" s="279">
        <v>401.76000000000005</v>
      </c>
      <c r="Z111" s="278">
        <v>891</v>
      </c>
      <c r="AA111" s="911"/>
      <c r="AE111" s="293"/>
      <c r="AF111" s="294"/>
      <c r="AG111" s="293"/>
      <c r="AH111" s="13"/>
    </row>
    <row r="112" spans="1:34" ht="35.1" customHeight="1">
      <c r="A112" s="292" t="s">
        <v>178</v>
      </c>
      <c r="B112" s="302" t="s">
        <v>749</v>
      </c>
      <c r="C112" s="289" t="s">
        <v>1424</v>
      </c>
      <c r="D112" s="299" t="s">
        <v>1474</v>
      </c>
      <c r="E112" s="299" t="s">
        <v>1440</v>
      </c>
      <c r="F112" s="299" t="s">
        <v>1410</v>
      </c>
      <c r="G112" s="289">
        <v>1</v>
      </c>
      <c r="H112" s="298">
        <v>1</v>
      </c>
      <c r="I112" s="298" t="s">
        <v>1487</v>
      </c>
      <c r="J112" s="297" t="s">
        <v>144</v>
      </c>
      <c r="K112" s="288" t="s">
        <v>862</v>
      </c>
      <c r="L112" s="285" t="s">
        <v>590</v>
      </c>
      <c r="M112" s="285">
        <v>0.13</v>
      </c>
      <c r="N112" s="285">
        <v>0.3</v>
      </c>
      <c r="O112" s="296" t="s">
        <v>1426</v>
      </c>
      <c r="P112" s="283">
        <v>1061.3565690515911</v>
      </c>
      <c r="Q112" s="283">
        <f t="shared" si="4"/>
        <v>1273.6278828619093</v>
      </c>
      <c r="R112" s="282">
        <f t="shared" si="5"/>
        <v>165.57162477204821</v>
      </c>
      <c r="S112" s="775">
        <f t="shared" si="6"/>
        <v>6368.1394143095458</v>
      </c>
      <c r="T112" s="137"/>
      <c r="U112" s="154">
        <f t="shared" si="7"/>
        <v>0</v>
      </c>
      <c r="V112" s="278"/>
      <c r="W112" s="280"/>
      <c r="X112" s="279">
        <v>60</v>
      </c>
      <c r="Y112" s="279">
        <v>446.40000000000003</v>
      </c>
      <c r="Z112" s="278">
        <v>1980</v>
      </c>
      <c r="AA112" s="911"/>
      <c r="AE112" s="293"/>
      <c r="AF112" s="294"/>
      <c r="AG112" s="293"/>
      <c r="AH112" s="13"/>
    </row>
    <row r="113" spans="1:34" ht="35.1" customHeight="1">
      <c r="A113" s="292" t="s">
        <v>179</v>
      </c>
      <c r="B113" s="302" t="s">
        <v>750</v>
      </c>
      <c r="C113" s="289" t="s">
        <v>1424</v>
      </c>
      <c r="D113" s="299" t="s">
        <v>1474</v>
      </c>
      <c r="E113" s="299" t="s">
        <v>1440</v>
      </c>
      <c r="F113" s="299" t="s">
        <v>1410</v>
      </c>
      <c r="G113" s="289">
        <v>1</v>
      </c>
      <c r="H113" s="298" t="s">
        <v>1428</v>
      </c>
      <c r="I113" s="298" t="s">
        <v>1487</v>
      </c>
      <c r="J113" s="297">
        <v>5</v>
      </c>
      <c r="K113" s="288" t="s">
        <v>862</v>
      </c>
      <c r="L113" s="285" t="s">
        <v>590</v>
      </c>
      <c r="M113" s="285">
        <v>0.13</v>
      </c>
      <c r="N113" s="285">
        <v>0.3</v>
      </c>
      <c r="O113" s="296" t="s">
        <v>1426</v>
      </c>
      <c r="P113" s="283">
        <v>1096.7724621373786</v>
      </c>
      <c r="Q113" s="283">
        <f t="shared" si="4"/>
        <v>1316.1269545648543</v>
      </c>
      <c r="R113" s="282">
        <f t="shared" si="5"/>
        <v>171.09650409343107</v>
      </c>
      <c r="S113" s="775">
        <f t="shared" si="6"/>
        <v>6580.6347728242708</v>
      </c>
      <c r="T113" s="137"/>
      <c r="U113" s="154">
        <f t="shared" si="7"/>
        <v>0</v>
      </c>
      <c r="V113" s="278"/>
      <c r="W113" s="280"/>
      <c r="X113" s="279">
        <v>60</v>
      </c>
      <c r="Y113" s="279">
        <v>446.40000000000003</v>
      </c>
      <c r="Z113" s="278">
        <v>1980</v>
      </c>
      <c r="AA113" s="912"/>
      <c r="AE113" s="293"/>
      <c r="AF113" s="294"/>
      <c r="AG113" s="293"/>
      <c r="AH113" s="13"/>
    </row>
    <row r="114" spans="1:34" ht="45" customHeight="1">
      <c r="A114" s="292" t="s">
        <v>550</v>
      </c>
      <c r="B114" s="302" t="s">
        <v>140</v>
      </c>
      <c r="C114" s="289" t="s">
        <v>1424</v>
      </c>
      <c r="D114" s="299" t="s">
        <v>1474</v>
      </c>
      <c r="E114" s="299" t="s">
        <v>1440</v>
      </c>
      <c r="F114" s="299" t="s">
        <v>1410</v>
      </c>
      <c r="G114" s="289">
        <v>2</v>
      </c>
      <c r="H114" s="298">
        <v>1</v>
      </c>
      <c r="I114" s="298" t="s">
        <v>1494</v>
      </c>
      <c r="J114" s="297" t="s">
        <v>649</v>
      </c>
      <c r="K114" s="288" t="s">
        <v>862</v>
      </c>
      <c r="L114" s="285" t="s">
        <v>590</v>
      </c>
      <c r="M114" s="285">
        <v>0.13</v>
      </c>
      <c r="N114" s="285">
        <v>0.3</v>
      </c>
      <c r="O114" s="296" t="s">
        <v>1426</v>
      </c>
      <c r="P114" s="283">
        <v>551.26400000000012</v>
      </c>
      <c r="Q114" s="283">
        <f t="shared" si="4"/>
        <v>661.5168000000001</v>
      </c>
      <c r="R114" s="282">
        <f t="shared" si="5"/>
        <v>85.997184000000019</v>
      </c>
      <c r="S114" s="775">
        <f t="shared" si="6"/>
        <v>9922.7520000000022</v>
      </c>
      <c r="T114" s="137"/>
      <c r="U114" s="154">
        <f t="shared" si="7"/>
        <v>0</v>
      </c>
      <c r="V114" s="313" t="s">
        <v>1418</v>
      </c>
      <c r="W114" s="313" t="s">
        <v>1418</v>
      </c>
      <c r="X114" s="311">
        <v>24</v>
      </c>
      <c r="Y114" s="311">
        <v>552.24</v>
      </c>
      <c r="Z114" s="310">
        <v>792</v>
      </c>
      <c r="AA114" s="903" t="s">
        <v>774</v>
      </c>
      <c r="AE114" s="293"/>
      <c r="AF114" s="294"/>
      <c r="AG114" s="293"/>
      <c r="AH114" s="13"/>
    </row>
    <row r="115" spans="1:34" ht="45" customHeight="1">
      <c r="A115" s="292" t="s">
        <v>551</v>
      </c>
      <c r="B115" s="302" t="s">
        <v>141</v>
      </c>
      <c r="C115" s="289" t="s">
        <v>1424</v>
      </c>
      <c r="D115" s="299" t="s">
        <v>1474</v>
      </c>
      <c r="E115" s="299" t="s">
        <v>1440</v>
      </c>
      <c r="F115" s="299" t="s">
        <v>1410</v>
      </c>
      <c r="G115" s="289">
        <v>2</v>
      </c>
      <c r="H115" s="298">
        <v>1</v>
      </c>
      <c r="I115" s="298" t="s">
        <v>1494</v>
      </c>
      <c r="J115" s="297" t="s">
        <v>649</v>
      </c>
      <c r="K115" s="288" t="s">
        <v>862</v>
      </c>
      <c r="L115" s="285" t="s">
        <v>590</v>
      </c>
      <c r="M115" s="285">
        <v>0.13</v>
      </c>
      <c r="N115" s="285">
        <v>0.3</v>
      </c>
      <c r="O115" s="296" t="s">
        <v>1426</v>
      </c>
      <c r="P115" s="283">
        <v>587.21600000000012</v>
      </c>
      <c r="Q115" s="283">
        <f t="shared" si="4"/>
        <v>704.65920000000017</v>
      </c>
      <c r="R115" s="282">
        <f t="shared" si="5"/>
        <v>91.605696000000023</v>
      </c>
      <c r="S115" s="775">
        <f t="shared" si="6"/>
        <v>10569.888000000003</v>
      </c>
      <c r="T115" s="137"/>
      <c r="U115" s="154">
        <f t="shared" si="7"/>
        <v>0</v>
      </c>
      <c r="V115" s="278"/>
      <c r="W115" s="280"/>
      <c r="X115" s="279">
        <v>24</v>
      </c>
      <c r="Y115" s="311">
        <v>552.24</v>
      </c>
      <c r="Z115" s="310">
        <v>792</v>
      </c>
      <c r="AA115" s="936"/>
      <c r="AE115" s="293"/>
      <c r="AF115" s="294"/>
      <c r="AG115" s="293"/>
      <c r="AH115" s="13"/>
    </row>
    <row r="116" spans="1:34" ht="45" customHeight="1">
      <c r="A116" s="292" t="s">
        <v>110</v>
      </c>
      <c r="B116" s="302" t="s">
        <v>140</v>
      </c>
      <c r="C116" s="289" t="s">
        <v>1424</v>
      </c>
      <c r="D116" s="299" t="s">
        <v>1474</v>
      </c>
      <c r="E116" s="299" t="s">
        <v>1440</v>
      </c>
      <c r="F116" s="299" t="s">
        <v>1410</v>
      </c>
      <c r="G116" s="289">
        <v>2</v>
      </c>
      <c r="H116" s="298">
        <v>1</v>
      </c>
      <c r="I116" s="298" t="s">
        <v>1494</v>
      </c>
      <c r="J116" s="297" t="s">
        <v>227</v>
      </c>
      <c r="K116" s="288" t="s">
        <v>862</v>
      </c>
      <c r="L116" s="285" t="s">
        <v>590</v>
      </c>
      <c r="M116" s="285">
        <v>0.13</v>
      </c>
      <c r="N116" s="285">
        <v>0.3</v>
      </c>
      <c r="O116" s="296" t="s">
        <v>1426</v>
      </c>
      <c r="P116" s="283">
        <v>587.21600000000012</v>
      </c>
      <c r="Q116" s="283">
        <f t="shared" si="4"/>
        <v>704.65920000000017</v>
      </c>
      <c r="R116" s="282">
        <f t="shared" si="5"/>
        <v>91.605696000000023</v>
      </c>
      <c r="S116" s="775">
        <f t="shared" si="6"/>
        <v>7046.5920000000015</v>
      </c>
      <c r="T116" s="137"/>
      <c r="U116" s="154">
        <f t="shared" si="7"/>
        <v>0</v>
      </c>
      <c r="V116" s="313" t="s">
        <v>1418</v>
      </c>
      <c r="W116" s="280"/>
      <c r="X116" s="279">
        <v>27</v>
      </c>
      <c r="Y116" s="279">
        <v>414.71999999999997</v>
      </c>
      <c r="Z116" s="278">
        <v>891</v>
      </c>
      <c r="AA116" s="936"/>
      <c r="AE116" s="293"/>
      <c r="AF116" s="294"/>
      <c r="AG116" s="293"/>
      <c r="AH116" s="13"/>
    </row>
    <row r="117" spans="1:34" ht="45" customHeight="1">
      <c r="A117" s="292" t="s">
        <v>111</v>
      </c>
      <c r="B117" s="302" t="s">
        <v>552</v>
      </c>
      <c r="C117" s="289" t="s">
        <v>1424</v>
      </c>
      <c r="D117" s="299" t="s">
        <v>1474</v>
      </c>
      <c r="E117" s="299" t="s">
        <v>1440</v>
      </c>
      <c r="F117" s="299" t="s">
        <v>1410</v>
      </c>
      <c r="G117" s="289">
        <v>2</v>
      </c>
      <c r="H117" s="298">
        <v>1</v>
      </c>
      <c r="I117" s="298" t="s">
        <v>1494</v>
      </c>
      <c r="J117" s="297">
        <v>10</v>
      </c>
      <c r="K117" s="288" t="s">
        <v>862</v>
      </c>
      <c r="L117" s="285" t="s">
        <v>590</v>
      </c>
      <c r="M117" s="285">
        <v>0.13</v>
      </c>
      <c r="N117" s="285">
        <v>0.3</v>
      </c>
      <c r="O117" s="296" t="s">
        <v>1426</v>
      </c>
      <c r="P117" s="283">
        <v>623.16800000000001</v>
      </c>
      <c r="Q117" s="283">
        <f t="shared" si="4"/>
        <v>747.80160000000001</v>
      </c>
      <c r="R117" s="282">
        <f t="shared" si="5"/>
        <v>97.214207999999999</v>
      </c>
      <c r="S117" s="775">
        <f t="shared" si="6"/>
        <v>7478.0159999999996</v>
      </c>
      <c r="T117" s="137"/>
      <c r="U117" s="154">
        <f t="shared" si="7"/>
        <v>0</v>
      </c>
      <c r="V117" s="278"/>
      <c r="W117" s="280"/>
      <c r="X117" s="279">
        <v>27</v>
      </c>
      <c r="Y117" s="279">
        <v>414.71999999999997</v>
      </c>
      <c r="Z117" s="278">
        <v>891</v>
      </c>
      <c r="AA117" s="936"/>
      <c r="AE117" s="293"/>
      <c r="AF117" s="294"/>
      <c r="AG117" s="293"/>
      <c r="AH117" s="13"/>
    </row>
    <row r="118" spans="1:34" ht="45" customHeight="1">
      <c r="A118" s="292" t="s">
        <v>112</v>
      </c>
      <c r="B118" s="302" t="s">
        <v>140</v>
      </c>
      <c r="C118" s="289" t="s">
        <v>1424</v>
      </c>
      <c r="D118" s="299" t="s">
        <v>1474</v>
      </c>
      <c r="E118" s="299" t="s">
        <v>1440</v>
      </c>
      <c r="F118" s="299" t="s">
        <v>1410</v>
      </c>
      <c r="G118" s="289">
        <v>2</v>
      </c>
      <c r="H118" s="298">
        <v>1</v>
      </c>
      <c r="I118" s="298" t="s">
        <v>1494</v>
      </c>
      <c r="J118" s="297">
        <v>5</v>
      </c>
      <c r="K118" s="288" t="s">
        <v>862</v>
      </c>
      <c r="L118" s="285" t="s">
        <v>590</v>
      </c>
      <c r="M118" s="285">
        <v>0.13</v>
      </c>
      <c r="N118" s="285">
        <v>0.3</v>
      </c>
      <c r="O118" s="296" t="s">
        <v>1426</v>
      </c>
      <c r="P118" s="283">
        <v>677.09600000000012</v>
      </c>
      <c r="Q118" s="283">
        <f t="shared" si="4"/>
        <v>812.51520000000016</v>
      </c>
      <c r="R118" s="282">
        <f t="shared" si="5"/>
        <v>105.62697600000003</v>
      </c>
      <c r="S118" s="775">
        <f t="shared" si="6"/>
        <v>4062.5760000000009</v>
      </c>
      <c r="T118" s="137"/>
      <c r="U118" s="154">
        <f t="shared" si="7"/>
        <v>0</v>
      </c>
      <c r="V118" s="313" t="s">
        <v>1418</v>
      </c>
      <c r="W118" s="313" t="s">
        <v>1418</v>
      </c>
      <c r="X118" s="311">
        <v>60</v>
      </c>
      <c r="Y118" s="311">
        <v>460.79999999999995</v>
      </c>
      <c r="Z118" s="310">
        <v>1980</v>
      </c>
      <c r="AA118" s="936"/>
      <c r="AE118" s="293"/>
      <c r="AF118" s="294"/>
      <c r="AG118" s="293"/>
      <c r="AH118" s="13"/>
    </row>
    <row r="119" spans="1:34" ht="45" customHeight="1">
      <c r="A119" s="292" t="s">
        <v>113</v>
      </c>
      <c r="B119" s="302" t="s">
        <v>141</v>
      </c>
      <c r="C119" s="289" t="s">
        <v>1424</v>
      </c>
      <c r="D119" s="299" t="s">
        <v>1474</v>
      </c>
      <c r="E119" s="299" t="s">
        <v>1440</v>
      </c>
      <c r="F119" s="299" t="s">
        <v>1410</v>
      </c>
      <c r="G119" s="289">
        <v>2</v>
      </c>
      <c r="H119" s="298">
        <v>1</v>
      </c>
      <c r="I119" s="298" t="s">
        <v>1494</v>
      </c>
      <c r="J119" s="297" t="s">
        <v>144</v>
      </c>
      <c r="K119" s="288" t="s">
        <v>862</v>
      </c>
      <c r="L119" s="285" t="s">
        <v>590</v>
      </c>
      <c r="M119" s="285">
        <v>0.13</v>
      </c>
      <c r="N119" s="285">
        <v>0.3</v>
      </c>
      <c r="O119" s="296" t="s">
        <v>1426</v>
      </c>
      <c r="P119" s="283">
        <v>713.04800000000012</v>
      </c>
      <c r="Q119" s="283">
        <f t="shared" si="4"/>
        <v>855.65760000000012</v>
      </c>
      <c r="R119" s="282">
        <f t="shared" si="5"/>
        <v>111.23548800000002</v>
      </c>
      <c r="S119" s="775">
        <f t="shared" si="6"/>
        <v>4278.2880000000005</v>
      </c>
      <c r="T119" s="137"/>
      <c r="U119" s="154">
        <f t="shared" si="7"/>
        <v>0</v>
      </c>
      <c r="V119" s="278"/>
      <c r="W119" s="280"/>
      <c r="X119" s="279">
        <v>60</v>
      </c>
      <c r="Y119" s="311">
        <v>460.79999999999995</v>
      </c>
      <c r="Z119" s="310">
        <v>1980</v>
      </c>
      <c r="AA119" s="936"/>
      <c r="AE119" s="293"/>
      <c r="AF119" s="294"/>
      <c r="AG119" s="293"/>
      <c r="AH119" s="13"/>
    </row>
    <row r="120" spans="1:34" ht="45" customHeight="1">
      <c r="A120" s="292" t="s">
        <v>114</v>
      </c>
      <c r="B120" s="302" t="s">
        <v>140</v>
      </c>
      <c r="C120" s="289" t="s">
        <v>1424</v>
      </c>
      <c r="D120" s="299" t="s">
        <v>1474</v>
      </c>
      <c r="E120" s="299" t="s">
        <v>1440</v>
      </c>
      <c r="F120" s="299" t="s">
        <v>1410</v>
      </c>
      <c r="G120" s="289">
        <v>2</v>
      </c>
      <c r="H120" s="298">
        <v>1</v>
      </c>
      <c r="I120" s="298" t="s">
        <v>1494</v>
      </c>
      <c r="J120" s="297" t="s">
        <v>1118</v>
      </c>
      <c r="K120" s="288" t="s">
        <v>862</v>
      </c>
      <c r="L120" s="285" t="s">
        <v>590</v>
      </c>
      <c r="M120" s="285">
        <v>0.13</v>
      </c>
      <c r="N120" s="285">
        <v>0.3</v>
      </c>
      <c r="O120" s="296" t="s">
        <v>1426</v>
      </c>
      <c r="P120" s="283">
        <v>1012.6480000000003</v>
      </c>
      <c r="Q120" s="283">
        <f t="shared" si="4"/>
        <v>1215.1776000000002</v>
      </c>
      <c r="R120" s="282">
        <f t="shared" si="5"/>
        <v>157.97308800000005</v>
      </c>
      <c r="S120" s="775">
        <f t="shared" si="6"/>
        <v>3037.9440000000004</v>
      </c>
      <c r="T120" s="137"/>
      <c r="U120" s="154">
        <f t="shared" si="7"/>
        <v>0</v>
      </c>
      <c r="V120" s="278"/>
      <c r="W120" s="280"/>
      <c r="X120" s="279">
        <v>72</v>
      </c>
      <c r="Y120" s="279">
        <v>277.2</v>
      </c>
      <c r="Z120" s="278">
        <v>2376</v>
      </c>
      <c r="AA120" s="936"/>
      <c r="AE120" s="293"/>
      <c r="AF120" s="294"/>
      <c r="AG120" s="293"/>
      <c r="AH120" s="13"/>
    </row>
    <row r="121" spans="1:34" ht="45" customHeight="1">
      <c r="A121" s="292" t="s">
        <v>115</v>
      </c>
      <c r="B121" s="302" t="s">
        <v>552</v>
      </c>
      <c r="C121" s="289" t="s">
        <v>1424</v>
      </c>
      <c r="D121" s="299" t="s">
        <v>1474</v>
      </c>
      <c r="E121" s="299" t="s">
        <v>1440</v>
      </c>
      <c r="F121" s="299" t="s">
        <v>1410</v>
      </c>
      <c r="G121" s="289">
        <v>2</v>
      </c>
      <c r="H121" s="298">
        <v>1</v>
      </c>
      <c r="I121" s="298" t="s">
        <v>1494</v>
      </c>
      <c r="J121" s="297" t="s">
        <v>1118</v>
      </c>
      <c r="K121" s="288" t="s">
        <v>862</v>
      </c>
      <c r="L121" s="285" t="s">
        <v>590</v>
      </c>
      <c r="M121" s="285">
        <v>0.13</v>
      </c>
      <c r="N121" s="285">
        <v>0.3</v>
      </c>
      <c r="O121" s="296" t="s">
        <v>1426</v>
      </c>
      <c r="P121" s="283">
        <v>1048.6000000000001</v>
      </c>
      <c r="Q121" s="283">
        <f t="shared" si="4"/>
        <v>1258.3200000000002</v>
      </c>
      <c r="R121" s="282">
        <f t="shared" si="5"/>
        <v>163.58160000000004</v>
      </c>
      <c r="S121" s="775">
        <f t="shared" si="6"/>
        <v>3145.8</v>
      </c>
      <c r="T121" s="137"/>
      <c r="U121" s="154">
        <f t="shared" si="7"/>
        <v>0</v>
      </c>
      <c r="V121" s="278"/>
      <c r="W121" s="280"/>
      <c r="X121" s="279">
        <v>72</v>
      </c>
      <c r="Y121" s="279">
        <v>277.2</v>
      </c>
      <c r="Z121" s="278">
        <v>2376</v>
      </c>
      <c r="AA121" s="904"/>
      <c r="AE121" s="293"/>
      <c r="AF121" s="294"/>
      <c r="AG121" s="293"/>
      <c r="AH121" s="13"/>
    </row>
    <row r="122" spans="1:34" ht="45" customHeight="1">
      <c r="A122" s="308" t="s">
        <v>1491</v>
      </c>
      <c r="B122" s="307" t="s">
        <v>1492</v>
      </c>
      <c r="C122" s="301" t="s">
        <v>1424</v>
      </c>
      <c r="D122" s="300" t="s">
        <v>1474</v>
      </c>
      <c r="E122" s="300" t="s">
        <v>1440</v>
      </c>
      <c r="F122" s="300" t="s">
        <v>1412</v>
      </c>
      <c r="G122" s="289">
        <v>1</v>
      </c>
      <c r="H122" s="298">
        <v>1</v>
      </c>
      <c r="I122" s="298" t="s">
        <v>1494</v>
      </c>
      <c r="J122" s="306" t="s">
        <v>649</v>
      </c>
      <c r="K122" s="305" t="s">
        <v>862</v>
      </c>
      <c r="L122" s="304" t="s">
        <v>590</v>
      </c>
      <c r="M122" s="304">
        <v>0.12</v>
      </c>
      <c r="N122" s="304">
        <v>0.28000000000000003</v>
      </c>
      <c r="O122" s="303" t="s">
        <v>1426</v>
      </c>
      <c r="P122" s="282">
        <v>742.40880000000004</v>
      </c>
      <c r="Q122" s="282">
        <f t="shared" si="4"/>
        <v>890.89056000000005</v>
      </c>
      <c r="R122" s="282">
        <f t="shared" si="5"/>
        <v>106.90686720000001</v>
      </c>
      <c r="S122" s="775">
        <f t="shared" si="6"/>
        <v>13363.358400000001</v>
      </c>
      <c r="T122" s="137"/>
      <c r="U122" s="154">
        <f t="shared" si="7"/>
        <v>0</v>
      </c>
      <c r="V122" s="310"/>
      <c r="W122" s="312"/>
      <c r="X122" s="311">
        <v>24</v>
      </c>
      <c r="Y122" s="311">
        <v>559.43999999999994</v>
      </c>
      <c r="Z122" s="310">
        <v>768</v>
      </c>
      <c r="AA122" s="913" t="s">
        <v>2209</v>
      </c>
      <c r="AE122" s="293"/>
      <c r="AF122" s="294"/>
      <c r="AG122" s="293"/>
      <c r="AH122" s="13"/>
    </row>
    <row r="123" spans="1:34" ht="45" customHeight="1">
      <c r="A123" s="308" t="s">
        <v>1545</v>
      </c>
      <c r="B123" s="307" t="s">
        <v>1493</v>
      </c>
      <c r="C123" s="301" t="s">
        <v>1424</v>
      </c>
      <c r="D123" s="300" t="s">
        <v>1474</v>
      </c>
      <c r="E123" s="300" t="s">
        <v>1440</v>
      </c>
      <c r="F123" s="300" t="s">
        <v>1412</v>
      </c>
      <c r="G123" s="289">
        <v>1</v>
      </c>
      <c r="H123" s="298" t="s">
        <v>1428</v>
      </c>
      <c r="I123" s="298" t="s">
        <v>1494</v>
      </c>
      <c r="J123" s="306" t="s">
        <v>649</v>
      </c>
      <c r="K123" s="305"/>
      <c r="L123" s="304" t="s">
        <v>590</v>
      </c>
      <c r="M123" s="304">
        <v>0.12</v>
      </c>
      <c r="N123" s="304">
        <v>0.28000000000000003</v>
      </c>
      <c r="O123" s="303" t="s">
        <v>1426</v>
      </c>
      <c r="P123" s="282">
        <v>780.15840000000014</v>
      </c>
      <c r="Q123" s="282">
        <f t="shared" si="4"/>
        <v>936.19008000000008</v>
      </c>
      <c r="R123" s="282">
        <f t="shared" si="5"/>
        <v>112.34280960000001</v>
      </c>
      <c r="S123" s="775">
        <f t="shared" si="6"/>
        <v>14042.851200000001</v>
      </c>
      <c r="T123" s="137"/>
      <c r="U123" s="154">
        <f t="shared" si="7"/>
        <v>0</v>
      </c>
      <c r="V123" s="310"/>
      <c r="W123" s="312"/>
      <c r="X123" s="311">
        <v>24</v>
      </c>
      <c r="Y123" s="311">
        <v>559.43999999999994</v>
      </c>
      <c r="Z123" s="310">
        <v>768</v>
      </c>
      <c r="AA123" s="915"/>
      <c r="AE123" s="293"/>
      <c r="AF123" s="294"/>
      <c r="AG123" s="293"/>
      <c r="AH123" s="13"/>
    </row>
    <row r="124" spans="1:34" ht="45" customHeight="1">
      <c r="A124" s="308" t="s">
        <v>1544</v>
      </c>
      <c r="B124" s="307" t="s">
        <v>1492</v>
      </c>
      <c r="C124" s="301" t="s">
        <v>1424</v>
      </c>
      <c r="D124" s="300" t="s">
        <v>1474</v>
      </c>
      <c r="E124" s="300" t="s">
        <v>1440</v>
      </c>
      <c r="F124" s="300" t="s">
        <v>1412</v>
      </c>
      <c r="G124" s="289">
        <v>1</v>
      </c>
      <c r="H124" s="298">
        <v>1</v>
      </c>
      <c r="I124" s="298" t="s">
        <v>1494</v>
      </c>
      <c r="J124" s="306" t="s">
        <v>144</v>
      </c>
      <c r="K124" s="305"/>
      <c r="L124" s="304" t="s">
        <v>590</v>
      </c>
      <c r="M124" s="304">
        <v>0.12</v>
      </c>
      <c r="N124" s="304">
        <v>0.28000000000000003</v>
      </c>
      <c r="O124" s="303" t="s">
        <v>1426</v>
      </c>
      <c r="P124" s="282">
        <v>853.91938915402409</v>
      </c>
      <c r="Q124" s="282">
        <f t="shared" si="4"/>
        <v>1024.7032669848288</v>
      </c>
      <c r="R124" s="282">
        <f t="shared" si="5"/>
        <v>122.96439203817945</v>
      </c>
      <c r="S124" s="775">
        <f t="shared" si="6"/>
        <v>5123.5163349241438</v>
      </c>
      <c r="T124" s="137"/>
      <c r="U124" s="154">
        <f t="shared" si="7"/>
        <v>0</v>
      </c>
      <c r="V124" s="310"/>
      <c r="W124" s="312"/>
      <c r="X124" s="311">
        <v>60</v>
      </c>
      <c r="Y124" s="311">
        <v>466.2</v>
      </c>
      <c r="Z124" s="310">
        <v>1980</v>
      </c>
      <c r="AA124" s="915"/>
      <c r="AE124" s="293"/>
      <c r="AF124" s="294"/>
      <c r="AG124" s="293"/>
      <c r="AH124" s="13"/>
    </row>
    <row r="125" spans="1:34" ht="45" customHeight="1">
      <c r="A125" s="308" t="s">
        <v>1546</v>
      </c>
      <c r="B125" s="307" t="s">
        <v>1493</v>
      </c>
      <c r="C125" s="301" t="s">
        <v>1424</v>
      </c>
      <c r="D125" s="300" t="s">
        <v>1474</v>
      </c>
      <c r="E125" s="300" t="s">
        <v>1440</v>
      </c>
      <c r="F125" s="300" t="s">
        <v>1412</v>
      </c>
      <c r="G125" s="289">
        <v>1</v>
      </c>
      <c r="H125" s="298" t="s">
        <v>1428</v>
      </c>
      <c r="I125" s="298" t="s">
        <v>1494</v>
      </c>
      <c r="J125" s="306" t="s">
        <v>144</v>
      </c>
      <c r="K125" s="305"/>
      <c r="L125" s="304" t="s">
        <v>590</v>
      </c>
      <c r="M125" s="304">
        <v>0.12</v>
      </c>
      <c r="N125" s="304">
        <v>0.28000000000000003</v>
      </c>
      <c r="O125" s="303" t="s">
        <v>1426</v>
      </c>
      <c r="P125" s="282">
        <v>931.1568000000002</v>
      </c>
      <c r="Q125" s="282">
        <f t="shared" si="4"/>
        <v>1117.3881600000002</v>
      </c>
      <c r="R125" s="282">
        <f t="shared" si="5"/>
        <v>134.08657920000002</v>
      </c>
      <c r="S125" s="775">
        <f t="shared" si="6"/>
        <v>5586.9408000000012</v>
      </c>
      <c r="T125" s="137"/>
      <c r="U125" s="154">
        <f t="shared" si="7"/>
        <v>0</v>
      </c>
      <c r="V125" s="310"/>
      <c r="W125" s="312"/>
      <c r="X125" s="311">
        <v>60</v>
      </c>
      <c r="Y125" s="311">
        <v>466.2</v>
      </c>
      <c r="Z125" s="310">
        <v>1980</v>
      </c>
      <c r="AA125" s="914"/>
      <c r="AE125" s="293"/>
      <c r="AF125" s="294"/>
      <c r="AG125" s="293"/>
      <c r="AH125" s="13"/>
    </row>
    <row r="126" spans="1:34" ht="35.25" customHeight="1">
      <c r="A126" s="292" t="s">
        <v>1242</v>
      </c>
      <c r="B126" s="302" t="s">
        <v>1489</v>
      </c>
      <c r="C126" s="289" t="s">
        <v>1424</v>
      </c>
      <c r="D126" s="299" t="s">
        <v>1474</v>
      </c>
      <c r="E126" s="299" t="s">
        <v>1440</v>
      </c>
      <c r="F126" s="299" t="s">
        <v>1412</v>
      </c>
      <c r="G126" s="289">
        <v>2</v>
      </c>
      <c r="H126" s="298">
        <v>2</v>
      </c>
      <c r="I126" s="298" t="s">
        <v>1485</v>
      </c>
      <c r="J126" s="297" t="s">
        <v>649</v>
      </c>
      <c r="K126" s="288" t="s">
        <v>862</v>
      </c>
      <c r="L126" s="285" t="s">
        <v>590</v>
      </c>
      <c r="M126" s="285">
        <v>0.13</v>
      </c>
      <c r="N126" s="285">
        <v>0.3</v>
      </c>
      <c r="O126" s="296" t="s">
        <v>1426</v>
      </c>
      <c r="P126" s="283">
        <v>593.85</v>
      </c>
      <c r="Q126" s="283">
        <f t="shared" si="4"/>
        <v>712.62</v>
      </c>
      <c r="R126" s="282">
        <f t="shared" si="5"/>
        <v>92.640600000000006</v>
      </c>
      <c r="S126" s="775">
        <f t="shared" si="6"/>
        <v>10689.3</v>
      </c>
      <c r="T126" s="137"/>
      <c r="U126" s="154">
        <f t="shared" si="7"/>
        <v>0</v>
      </c>
      <c r="V126" s="278"/>
      <c r="W126" s="280"/>
      <c r="X126" s="279">
        <v>24</v>
      </c>
      <c r="Y126" s="279">
        <v>559.43999999999994</v>
      </c>
      <c r="Z126" s="278">
        <v>768</v>
      </c>
      <c r="AA126" s="905" t="s">
        <v>1244</v>
      </c>
      <c r="AE126" s="293"/>
      <c r="AF126" s="294"/>
      <c r="AG126" s="293"/>
      <c r="AH126" s="13"/>
    </row>
    <row r="127" spans="1:34" ht="38.25" customHeight="1">
      <c r="A127" s="292" t="s">
        <v>1243</v>
      </c>
      <c r="B127" s="302" t="s">
        <v>1490</v>
      </c>
      <c r="C127" s="289" t="s">
        <v>1424</v>
      </c>
      <c r="D127" s="299" t="s">
        <v>1474</v>
      </c>
      <c r="E127" s="299" t="s">
        <v>1440</v>
      </c>
      <c r="F127" s="299" t="s">
        <v>1412</v>
      </c>
      <c r="G127" s="289">
        <v>2</v>
      </c>
      <c r="H127" s="298" t="s">
        <v>1428</v>
      </c>
      <c r="I127" s="298" t="s">
        <v>1485</v>
      </c>
      <c r="J127" s="297" t="s">
        <v>649</v>
      </c>
      <c r="K127" s="288" t="s">
        <v>862</v>
      </c>
      <c r="L127" s="285" t="s">
        <v>590</v>
      </c>
      <c r="M127" s="285">
        <v>0.13</v>
      </c>
      <c r="N127" s="285">
        <v>0.3</v>
      </c>
      <c r="O127" s="296" t="s">
        <v>1426</v>
      </c>
      <c r="P127" s="283">
        <v>644.02535478019627</v>
      </c>
      <c r="Q127" s="283">
        <f t="shared" si="4"/>
        <v>772.8304257362355</v>
      </c>
      <c r="R127" s="282">
        <f t="shared" si="5"/>
        <v>100.46795534571062</v>
      </c>
      <c r="S127" s="775">
        <f t="shared" si="6"/>
        <v>11592.456386043532</v>
      </c>
      <c r="T127" s="137"/>
      <c r="U127" s="154">
        <f t="shared" si="7"/>
        <v>0</v>
      </c>
      <c r="V127" s="278"/>
      <c r="W127" s="280"/>
      <c r="X127" s="279">
        <v>24</v>
      </c>
      <c r="Y127" s="279">
        <v>559.43999999999994</v>
      </c>
      <c r="Z127" s="278">
        <v>768</v>
      </c>
      <c r="AA127" s="906"/>
      <c r="AE127" s="293"/>
      <c r="AF127" s="294"/>
      <c r="AG127" s="293"/>
      <c r="AH127" s="13"/>
    </row>
    <row r="128" spans="1:34" ht="35.1" customHeight="1">
      <c r="A128" s="292" t="s">
        <v>1065</v>
      </c>
      <c r="B128" s="302" t="s">
        <v>152</v>
      </c>
      <c r="C128" s="289" t="s">
        <v>1424</v>
      </c>
      <c r="D128" s="299" t="s">
        <v>1474</v>
      </c>
      <c r="E128" s="299" t="s">
        <v>1440</v>
      </c>
      <c r="F128" s="299" t="s">
        <v>1412</v>
      </c>
      <c r="G128" s="289">
        <v>2</v>
      </c>
      <c r="H128" s="298">
        <v>1</v>
      </c>
      <c r="I128" s="298" t="s">
        <v>1485</v>
      </c>
      <c r="J128" s="297" t="s">
        <v>649</v>
      </c>
      <c r="K128" s="288" t="s">
        <v>862</v>
      </c>
      <c r="L128" s="285" t="s">
        <v>590</v>
      </c>
      <c r="M128" s="285">
        <v>0.12</v>
      </c>
      <c r="N128" s="285">
        <v>0.28000000000000003</v>
      </c>
      <c r="O128" s="296" t="s">
        <v>1426</v>
      </c>
      <c r="P128" s="283">
        <v>641.14400000000012</v>
      </c>
      <c r="Q128" s="283">
        <f t="shared" si="4"/>
        <v>769.3728000000001</v>
      </c>
      <c r="R128" s="282">
        <f t="shared" si="5"/>
        <v>92.324736000000001</v>
      </c>
      <c r="S128" s="775">
        <f t="shared" si="6"/>
        <v>11540.592000000001</v>
      </c>
      <c r="T128" s="137"/>
      <c r="U128" s="154">
        <f t="shared" si="7"/>
        <v>0</v>
      </c>
      <c r="V128" s="278"/>
      <c r="W128" s="280"/>
      <c r="X128" s="279">
        <v>24</v>
      </c>
      <c r="Y128" s="279">
        <v>572.04</v>
      </c>
      <c r="Z128" s="278">
        <v>744</v>
      </c>
      <c r="AA128" s="932" t="s">
        <v>2210</v>
      </c>
      <c r="AE128" s="293"/>
      <c r="AF128" s="294"/>
      <c r="AG128" s="293"/>
      <c r="AH128" s="13"/>
    </row>
    <row r="129" spans="1:34" ht="35.1" customHeight="1">
      <c r="A129" s="292" t="s">
        <v>379</v>
      </c>
      <c r="B129" s="302" t="s">
        <v>153</v>
      </c>
      <c r="C129" s="289" t="s">
        <v>1424</v>
      </c>
      <c r="D129" s="299" t="s">
        <v>1474</v>
      </c>
      <c r="E129" s="299" t="s">
        <v>1440</v>
      </c>
      <c r="F129" s="299" t="s">
        <v>1412</v>
      </c>
      <c r="G129" s="289">
        <v>2</v>
      </c>
      <c r="H129" s="298" t="s">
        <v>1428</v>
      </c>
      <c r="I129" s="298" t="s">
        <v>1485</v>
      </c>
      <c r="J129" s="297" t="s">
        <v>649</v>
      </c>
      <c r="K129" s="288" t="s">
        <v>862</v>
      </c>
      <c r="L129" s="285" t="s">
        <v>590</v>
      </c>
      <c r="M129" s="285">
        <v>0.12</v>
      </c>
      <c r="N129" s="285">
        <v>0.28000000000000003</v>
      </c>
      <c r="O129" s="296" t="s">
        <v>1426</v>
      </c>
      <c r="P129" s="283">
        <v>649.74987264741912</v>
      </c>
      <c r="Q129" s="283">
        <f t="shared" si="4"/>
        <v>779.69984717690295</v>
      </c>
      <c r="R129" s="282">
        <f t="shared" si="5"/>
        <v>93.563981661228354</v>
      </c>
      <c r="S129" s="775">
        <f t="shared" si="6"/>
        <v>11695.497707653543</v>
      </c>
      <c r="T129" s="137"/>
      <c r="U129" s="154">
        <f t="shared" si="7"/>
        <v>0</v>
      </c>
      <c r="V129" s="278"/>
      <c r="W129" s="280"/>
      <c r="X129" s="279">
        <v>24</v>
      </c>
      <c r="Y129" s="279">
        <v>572.04</v>
      </c>
      <c r="Z129" s="278">
        <v>744</v>
      </c>
      <c r="AA129" s="930"/>
      <c r="AE129" s="293"/>
      <c r="AF129" s="294"/>
      <c r="AG129" s="293"/>
      <c r="AH129" s="13"/>
    </row>
    <row r="130" spans="1:34" ht="35.1" customHeight="1">
      <c r="A130" s="292" t="s">
        <v>1066</v>
      </c>
      <c r="B130" s="302" t="s">
        <v>152</v>
      </c>
      <c r="C130" s="289" t="s">
        <v>1424</v>
      </c>
      <c r="D130" s="299" t="s">
        <v>1474</v>
      </c>
      <c r="E130" s="299" t="s">
        <v>1440</v>
      </c>
      <c r="F130" s="299" t="s">
        <v>1412</v>
      </c>
      <c r="G130" s="289">
        <v>2</v>
      </c>
      <c r="H130" s="298">
        <v>1</v>
      </c>
      <c r="I130" s="298" t="s">
        <v>1485</v>
      </c>
      <c r="J130" s="297" t="s">
        <v>227</v>
      </c>
      <c r="K130" s="288" t="s">
        <v>862</v>
      </c>
      <c r="L130" s="285" t="s">
        <v>590</v>
      </c>
      <c r="M130" s="285">
        <v>0.12</v>
      </c>
      <c r="N130" s="285">
        <v>0.28000000000000003</v>
      </c>
      <c r="O130" s="296" t="s">
        <v>1426</v>
      </c>
      <c r="P130" s="283">
        <v>640.82300000000009</v>
      </c>
      <c r="Q130" s="283">
        <f t="shared" si="4"/>
        <v>768.98760000000004</v>
      </c>
      <c r="R130" s="282">
        <f t="shared" si="5"/>
        <v>92.278512000000006</v>
      </c>
      <c r="S130" s="775">
        <f t="shared" si="6"/>
        <v>7689.8760000000002</v>
      </c>
      <c r="T130" s="137"/>
      <c r="U130" s="154">
        <f t="shared" si="7"/>
        <v>0</v>
      </c>
      <c r="V130" s="278"/>
      <c r="W130" s="280"/>
      <c r="X130" s="279">
        <v>27</v>
      </c>
      <c r="Y130" s="279">
        <v>429.57</v>
      </c>
      <c r="Z130" s="278">
        <v>891</v>
      </c>
      <c r="AA130" s="930"/>
      <c r="AE130" s="293"/>
      <c r="AF130" s="294"/>
      <c r="AG130" s="293"/>
      <c r="AH130" s="13"/>
    </row>
    <row r="131" spans="1:34" ht="35.1" customHeight="1">
      <c r="A131" s="292" t="s">
        <v>1146</v>
      </c>
      <c r="B131" s="302" t="s">
        <v>154</v>
      </c>
      <c r="C131" s="289" t="s">
        <v>1424</v>
      </c>
      <c r="D131" s="299" t="s">
        <v>1474</v>
      </c>
      <c r="E131" s="299" t="s">
        <v>1440</v>
      </c>
      <c r="F131" s="299" t="s">
        <v>1412</v>
      </c>
      <c r="G131" s="289">
        <v>2</v>
      </c>
      <c r="H131" s="298" t="s">
        <v>1428</v>
      </c>
      <c r="I131" s="298" t="s">
        <v>1485</v>
      </c>
      <c r="J131" s="297" t="s">
        <v>227</v>
      </c>
      <c r="K131" s="288" t="s">
        <v>862</v>
      </c>
      <c r="L131" s="285" t="s">
        <v>590</v>
      </c>
      <c r="M131" s="285">
        <v>0.12</v>
      </c>
      <c r="N131" s="285">
        <v>0.28000000000000003</v>
      </c>
      <c r="O131" s="296" t="s">
        <v>1426</v>
      </c>
      <c r="P131" s="283">
        <v>672.68594322798333</v>
      </c>
      <c r="Q131" s="283">
        <f t="shared" si="4"/>
        <v>807.22313187357997</v>
      </c>
      <c r="R131" s="282">
        <f t="shared" si="5"/>
        <v>96.866775824829588</v>
      </c>
      <c r="S131" s="775">
        <f t="shared" si="6"/>
        <v>8072.2313187357995</v>
      </c>
      <c r="T131" s="137"/>
      <c r="U131" s="154">
        <f t="shared" si="7"/>
        <v>0</v>
      </c>
      <c r="V131" s="278"/>
      <c r="W131" s="280"/>
      <c r="X131" s="279">
        <v>27</v>
      </c>
      <c r="Y131" s="279">
        <v>429.57</v>
      </c>
      <c r="Z131" s="278">
        <v>891</v>
      </c>
      <c r="AA131" s="930"/>
      <c r="AE131" s="293"/>
      <c r="AF131" s="294"/>
      <c r="AG131" s="293"/>
      <c r="AH131" s="13"/>
    </row>
    <row r="132" spans="1:34" ht="35.1" customHeight="1">
      <c r="A132" s="292" t="s">
        <v>180</v>
      </c>
      <c r="B132" s="302" t="s">
        <v>152</v>
      </c>
      <c r="C132" s="289" t="s">
        <v>1424</v>
      </c>
      <c r="D132" s="299" t="s">
        <v>1474</v>
      </c>
      <c r="E132" s="299" t="s">
        <v>1440</v>
      </c>
      <c r="F132" s="299" t="s">
        <v>1412</v>
      </c>
      <c r="G132" s="289">
        <v>2</v>
      </c>
      <c r="H132" s="298">
        <v>1</v>
      </c>
      <c r="I132" s="298" t="s">
        <v>1485</v>
      </c>
      <c r="J132" s="297" t="s">
        <v>144</v>
      </c>
      <c r="K132" s="288" t="s">
        <v>862</v>
      </c>
      <c r="L132" s="285" t="s">
        <v>590</v>
      </c>
      <c r="M132" s="285">
        <v>0.12</v>
      </c>
      <c r="N132" s="285">
        <v>0.28000000000000003</v>
      </c>
      <c r="O132" s="296" t="s">
        <v>1426</v>
      </c>
      <c r="P132" s="283">
        <v>786.29824638833918</v>
      </c>
      <c r="Q132" s="283">
        <f t="shared" si="4"/>
        <v>943.55789566600697</v>
      </c>
      <c r="R132" s="282">
        <f t="shared" si="5"/>
        <v>113.22694747992084</v>
      </c>
      <c r="S132" s="775">
        <f t="shared" si="6"/>
        <v>4717.7894783300344</v>
      </c>
      <c r="T132" s="137"/>
      <c r="U132" s="154">
        <f t="shared" si="7"/>
        <v>0</v>
      </c>
      <c r="V132" s="278"/>
      <c r="W132" s="280"/>
      <c r="X132" s="279">
        <v>60</v>
      </c>
      <c r="Y132" s="279">
        <v>477.3</v>
      </c>
      <c r="Z132" s="278">
        <v>1980</v>
      </c>
      <c r="AA132" s="930"/>
      <c r="AE132" s="293"/>
      <c r="AF132" s="294"/>
      <c r="AG132" s="293"/>
      <c r="AH132" s="13"/>
    </row>
    <row r="133" spans="1:34" ht="35.1" customHeight="1">
      <c r="A133" s="292" t="s">
        <v>181</v>
      </c>
      <c r="B133" s="302" t="s">
        <v>154</v>
      </c>
      <c r="C133" s="289" t="s">
        <v>1424</v>
      </c>
      <c r="D133" s="299" t="s">
        <v>1474</v>
      </c>
      <c r="E133" s="299" t="s">
        <v>1440</v>
      </c>
      <c r="F133" s="299" t="s">
        <v>1412</v>
      </c>
      <c r="G133" s="289">
        <v>2</v>
      </c>
      <c r="H133" s="298" t="s">
        <v>1428</v>
      </c>
      <c r="I133" s="298" t="s">
        <v>1485</v>
      </c>
      <c r="J133" s="297" t="s">
        <v>144</v>
      </c>
      <c r="K133" s="288" t="s">
        <v>862</v>
      </c>
      <c r="L133" s="285" t="s">
        <v>590</v>
      </c>
      <c r="M133" s="285">
        <v>0.12</v>
      </c>
      <c r="N133" s="285">
        <v>0.28000000000000003</v>
      </c>
      <c r="O133" s="296" t="s">
        <v>1426</v>
      </c>
      <c r="P133" s="283">
        <v>815.9401958121548</v>
      </c>
      <c r="Q133" s="283">
        <f t="shared" ref="Q133:Q196" si="8">P133*1.2</f>
        <v>979.12823497458567</v>
      </c>
      <c r="R133" s="282">
        <f t="shared" ref="R133:R196" si="9">Q133*M133</f>
        <v>117.49538819695027</v>
      </c>
      <c r="S133" s="775">
        <f t="shared" ref="S133:S196" si="10">Q133*J133</f>
        <v>4895.6411748729279</v>
      </c>
      <c r="T133" s="137"/>
      <c r="U133" s="154">
        <f t="shared" si="7"/>
        <v>0</v>
      </c>
      <c r="V133" s="278"/>
      <c r="W133" s="280"/>
      <c r="X133" s="279">
        <v>60</v>
      </c>
      <c r="Y133" s="279">
        <v>477.3</v>
      </c>
      <c r="Z133" s="278">
        <v>1980</v>
      </c>
      <c r="AA133" s="930"/>
      <c r="AE133" s="293"/>
      <c r="AF133" s="294"/>
      <c r="AG133" s="293"/>
      <c r="AH133" s="13"/>
    </row>
    <row r="134" spans="1:34" ht="35.1" customHeight="1">
      <c r="A134" s="292" t="s">
        <v>182</v>
      </c>
      <c r="B134" s="302" t="s">
        <v>152</v>
      </c>
      <c r="C134" s="289" t="s">
        <v>1424</v>
      </c>
      <c r="D134" s="299" t="s">
        <v>1474</v>
      </c>
      <c r="E134" s="299" t="s">
        <v>1440</v>
      </c>
      <c r="F134" s="299" t="s">
        <v>1412</v>
      </c>
      <c r="G134" s="289">
        <v>2</v>
      </c>
      <c r="H134" s="298">
        <v>1</v>
      </c>
      <c r="I134" s="298" t="s">
        <v>1485</v>
      </c>
      <c r="J134" s="297" t="s">
        <v>1118</v>
      </c>
      <c r="K134" s="288" t="s">
        <v>862</v>
      </c>
      <c r="L134" s="285" t="s">
        <v>590</v>
      </c>
      <c r="M134" s="285">
        <v>0.12</v>
      </c>
      <c r="N134" s="285">
        <v>0.28000000000000003</v>
      </c>
      <c r="O134" s="296" t="s">
        <v>1426</v>
      </c>
      <c r="P134" s="283">
        <v>950.26700000000005</v>
      </c>
      <c r="Q134" s="283">
        <f t="shared" si="8"/>
        <v>1140.3204000000001</v>
      </c>
      <c r="R134" s="282">
        <f t="shared" si="9"/>
        <v>136.838448</v>
      </c>
      <c r="S134" s="775">
        <f t="shared" si="10"/>
        <v>2850.8010000000004</v>
      </c>
      <c r="T134" s="137"/>
      <c r="U134" s="154">
        <f t="shared" ref="U134:U197" si="11">T134*S134</f>
        <v>0</v>
      </c>
      <c r="V134" s="278"/>
      <c r="W134" s="280"/>
      <c r="X134" s="279">
        <v>72</v>
      </c>
      <c r="Y134" s="279">
        <v>286.38</v>
      </c>
      <c r="Z134" s="278">
        <v>2376</v>
      </c>
      <c r="AA134" s="930"/>
      <c r="AE134" s="293"/>
      <c r="AF134" s="294"/>
      <c r="AG134" s="293"/>
      <c r="AH134" s="13"/>
    </row>
    <row r="135" spans="1:34" ht="35.1" customHeight="1">
      <c r="A135" s="292" t="s">
        <v>183</v>
      </c>
      <c r="B135" s="302" t="s">
        <v>154</v>
      </c>
      <c r="C135" s="289" t="s">
        <v>1424</v>
      </c>
      <c r="D135" s="299" t="s">
        <v>1474</v>
      </c>
      <c r="E135" s="299" t="s">
        <v>1440</v>
      </c>
      <c r="F135" s="299" t="s">
        <v>1412</v>
      </c>
      <c r="G135" s="289">
        <v>2</v>
      </c>
      <c r="H135" s="298" t="s">
        <v>1428</v>
      </c>
      <c r="I135" s="298" t="s">
        <v>1485</v>
      </c>
      <c r="J135" s="297" t="s">
        <v>1118</v>
      </c>
      <c r="K135" s="288" t="s">
        <v>862</v>
      </c>
      <c r="L135" s="285" t="s">
        <v>590</v>
      </c>
      <c r="M135" s="285">
        <v>0.12</v>
      </c>
      <c r="N135" s="285">
        <v>0.28000000000000003</v>
      </c>
      <c r="O135" s="296" t="s">
        <v>1426</v>
      </c>
      <c r="P135" s="283">
        <v>996.0630000000001</v>
      </c>
      <c r="Q135" s="283">
        <f t="shared" si="8"/>
        <v>1195.2756000000002</v>
      </c>
      <c r="R135" s="282">
        <f t="shared" si="9"/>
        <v>143.43307200000001</v>
      </c>
      <c r="S135" s="775">
        <f t="shared" si="10"/>
        <v>2988.1890000000003</v>
      </c>
      <c r="T135" s="137"/>
      <c r="U135" s="154">
        <f t="shared" si="11"/>
        <v>0</v>
      </c>
      <c r="V135" s="278"/>
      <c r="W135" s="280"/>
      <c r="X135" s="279">
        <v>72</v>
      </c>
      <c r="Y135" s="279">
        <v>286.38</v>
      </c>
      <c r="Z135" s="278">
        <v>2376</v>
      </c>
      <c r="AA135" s="931"/>
      <c r="AE135" s="293"/>
      <c r="AF135" s="294"/>
      <c r="AG135" s="293"/>
      <c r="AH135" s="13"/>
    </row>
    <row r="136" spans="1:34" ht="45" customHeight="1">
      <c r="A136" s="292" t="s">
        <v>529</v>
      </c>
      <c r="B136" s="302" t="s">
        <v>1151</v>
      </c>
      <c r="C136" s="289" t="s">
        <v>1424</v>
      </c>
      <c r="D136" s="299" t="s">
        <v>1474</v>
      </c>
      <c r="E136" s="299" t="s">
        <v>1440</v>
      </c>
      <c r="F136" s="299" t="s">
        <v>1410</v>
      </c>
      <c r="G136" s="289">
        <v>3</v>
      </c>
      <c r="H136" s="298">
        <v>2</v>
      </c>
      <c r="I136" s="298" t="s">
        <v>1485</v>
      </c>
      <c r="J136" s="297">
        <v>15</v>
      </c>
      <c r="K136" s="288" t="s">
        <v>862</v>
      </c>
      <c r="L136" s="285" t="s">
        <v>590</v>
      </c>
      <c r="M136" s="285">
        <v>0.12</v>
      </c>
      <c r="N136" s="285">
        <v>0.28000000000000003</v>
      </c>
      <c r="O136" s="296" t="s">
        <v>1426</v>
      </c>
      <c r="P136" s="283">
        <v>335.55200000000008</v>
      </c>
      <c r="Q136" s="283">
        <f t="shared" si="8"/>
        <v>402.6624000000001</v>
      </c>
      <c r="R136" s="282">
        <f t="shared" si="9"/>
        <v>48.319488000000014</v>
      </c>
      <c r="S136" s="775">
        <f t="shared" si="10"/>
        <v>6039.9360000000015</v>
      </c>
      <c r="T136" s="137"/>
      <c r="U136" s="154">
        <f t="shared" si="11"/>
        <v>0</v>
      </c>
      <c r="V136" s="313" t="s">
        <v>1418</v>
      </c>
      <c r="W136" s="313" t="s">
        <v>1418</v>
      </c>
      <c r="X136" s="311">
        <v>24</v>
      </c>
      <c r="Y136" s="311">
        <v>566.64</v>
      </c>
      <c r="Z136" s="310">
        <v>768</v>
      </c>
      <c r="AA136" s="938" t="s">
        <v>9</v>
      </c>
      <c r="AE136" s="293"/>
      <c r="AF136" s="294"/>
      <c r="AG136" s="293"/>
      <c r="AH136" s="13"/>
    </row>
    <row r="137" spans="1:34" ht="45" customHeight="1">
      <c r="A137" s="292" t="s">
        <v>564</v>
      </c>
      <c r="B137" s="302" t="s">
        <v>568</v>
      </c>
      <c r="C137" s="289" t="s">
        <v>1424</v>
      </c>
      <c r="D137" s="299" t="s">
        <v>1474</v>
      </c>
      <c r="E137" s="299" t="s">
        <v>1440</v>
      </c>
      <c r="F137" s="299" t="s">
        <v>1410</v>
      </c>
      <c r="G137" s="289">
        <v>3</v>
      </c>
      <c r="H137" s="298" t="s">
        <v>1428</v>
      </c>
      <c r="I137" s="298" t="s">
        <v>1485</v>
      </c>
      <c r="J137" s="297" t="s">
        <v>649</v>
      </c>
      <c r="K137" s="288" t="s">
        <v>862</v>
      </c>
      <c r="L137" s="285" t="s">
        <v>590</v>
      </c>
      <c r="M137" s="285">
        <v>0.12</v>
      </c>
      <c r="N137" s="285">
        <v>0.28000000000000003</v>
      </c>
      <c r="O137" s="296" t="s">
        <v>1426</v>
      </c>
      <c r="P137" s="283">
        <v>365.51200000000006</v>
      </c>
      <c r="Q137" s="283">
        <f t="shared" si="8"/>
        <v>438.61440000000005</v>
      </c>
      <c r="R137" s="282">
        <f t="shared" si="9"/>
        <v>52.633728000000005</v>
      </c>
      <c r="S137" s="775">
        <f t="shared" si="10"/>
        <v>6579.2160000000003</v>
      </c>
      <c r="T137" s="137"/>
      <c r="U137" s="154">
        <f t="shared" si="11"/>
        <v>0</v>
      </c>
      <c r="V137" s="278"/>
      <c r="W137" s="280"/>
      <c r="X137" s="279">
        <v>24</v>
      </c>
      <c r="Y137" s="311">
        <v>566.64</v>
      </c>
      <c r="Z137" s="310">
        <v>768</v>
      </c>
      <c r="AA137" s="939"/>
      <c r="AE137" s="293"/>
      <c r="AF137" s="294"/>
      <c r="AG137" s="293"/>
      <c r="AH137" s="13"/>
    </row>
    <row r="138" spans="1:34" ht="45" customHeight="1">
      <c r="A138" s="292" t="s">
        <v>565</v>
      </c>
      <c r="B138" s="302" t="s">
        <v>566</v>
      </c>
      <c r="C138" s="289" t="s">
        <v>1424</v>
      </c>
      <c r="D138" s="299" t="s">
        <v>1474</v>
      </c>
      <c r="E138" s="299" t="s">
        <v>1440</v>
      </c>
      <c r="F138" s="299" t="s">
        <v>1410</v>
      </c>
      <c r="G138" s="289">
        <v>3</v>
      </c>
      <c r="H138" s="298">
        <v>2</v>
      </c>
      <c r="I138" s="298" t="s">
        <v>1485</v>
      </c>
      <c r="J138" s="297" t="s">
        <v>227</v>
      </c>
      <c r="K138" s="288" t="s">
        <v>862</v>
      </c>
      <c r="L138" s="285" t="s">
        <v>590</v>
      </c>
      <c r="M138" s="285">
        <v>0.12</v>
      </c>
      <c r="N138" s="285">
        <v>0.28000000000000003</v>
      </c>
      <c r="O138" s="296" t="s">
        <v>1426</v>
      </c>
      <c r="P138" s="283">
        <v>347.53600000000006</v>
      </c>
      <c r="Q138" s="283">
        <f t="shared" si="8"/>
        <v>417.04320000000007</v>
      </c>
      <c r="R138" s="282">
        <f t="shared" si="9"/>
        <v>50.045184000000006</v>
      </c>
      <c r="S138" s="775">
        <f t="shared" si="10"/>
        <v>4170.4320000000007</v>
      </c>
      <c r="T138" s="137"/>
      <c r="U138" s="154">
        <f t="shared" si="11"/>
        <v>0</v>
      </c>
      <c r="V138" s="313" t="s">
        <v>1418</v>
      </c>
      <c r="W138" s="280"/>
      <c r="X138" s="279">
        <v>27</v>
      </c>
      <c r="Y138" s="279">
        <v>425.52</v>
      </c>
      <c r="Z138" s="278">
        <v>891</v>
      </c>
      <c r="AA138" s="939"/>
      <c r="AE138" s="293"/>
      <c r="AF138" s="294"/>
      <c r="AG138" s="293"/>
      <c r="AH138" s="13"/>
    </row>
    <row r="139" spans="1:34" ht="45" customHeight="1">
      <c r="A139" s="292" t="s">
        <v>567</v>
      </c>
      <c r="B139" s="302" t="s">
        <v>568</v>
      </c>
      <c r="C139" s="289" t="s">
        <v>1424</v>
      </c>
      <c r="D139" s="299" t="s">
        <v>1474</v>
      </c>
      <c r="E139" s="299" t="s">
        <v>1440</v>
      </c>
      <c r="F139" s="299" t="s">
        <v>1410</v>
      </c>
      <c r="G139" s="289">
        <v>3</v>
      </c>
      <c r="H139" s="298" t="s">
        <v>1428</v>
      </c>
      <c r="I139" s="298" t="s">
        <v>1485</v>
      </c>
      <c r="J139" s="297" t="s">
        <v>227</v>
      </c>
      <c r="K139" s="288" t="s">
        <v>862</v>
      </c>
      <c r="L139" s="285" t="s">
        <v>590</v>
      </c>
      <c r="M139" s="285">
        <v>0.12</v>
      </c>
      <c r="N139" s="285">
        <v>0.28000000000000003</v>
      </c>
      <c r="O139" s="296" t="s">
        <v>1426</v>
      </c>
      <c r="P139" s="283">
        <v>374.28600000000006</v>
      </c>
      <c r="Q139" s="283">
        <f t="shared" si="8"/>
        <v>449.14320000000004</v>
      </c>
      <c r="R139" s="282">
        <f t="shared" si="9"/>
        <v>53.897184000000003</v>
      </c>
      <c r="S139" s="775">
        <f t="shared" si="10"/>
        <v>4491.4320000000007</v>
      </c>
      <c r="T139" s="137"/>
      <c r="U139" s="154">
        <f t="shared" si="11"/>
        <v>0</v>
      </c>
      <c r="V139" s="278"/>
      <c r="W139" s="280"/>
      <c r="X139" s="279">
        <v>27</v>
      </c>
      <c r="Y139" s="279">
        <v>425.52</v>
      </c>
      <c r="Z139" s="278">
        <v>891</v>
      </c>
      <c r="AA139" s="940"/>
      <c r="AE139" s="293"/>
      <c r="AF139" s="294"/>
      <c r="AG139" s="293"/>
      <c r="AH139" s="13"/>
    </row>
    <row r="140" spans="1:34" ht="35.1" customHeight="1">
      <c r="A140" s="292" t="s">
        <v>543</v>
      </c>
      <c r="B140" s="302" t="s">
        <v>751</v>
      </c>
      <c r="C140" s="289" t="s">
        <v>1424</v>
      </c>
      <c r="D140" s="299" t="s">
        <v>1474</v>
      </c>
      <c r="E140" s="299" t="s">
        <v>1440</v>
      </c>
      <c r="F140" s="299" t="s">
        <v>1410</v>
      </c>
      <c r="G140" s="289">
        <v>2</v>
      </c>
      <c r="H140" s="298">
        <v>1</v>
      </c>
      <c r="I140" s="298" t="s">
        <v>1485</v>
      </c>
      <c r="J140" s="297" t="s">
        <v>649</v>
      </c>
      <c r="K140" s="288" t="s">
        <v>862</v>
      </c>
      <c r="L140" s="285" t="s">
        <v>590</v>
      </c>
      <c r="M140" s="285">
        <v>0.13</v>
      </c>
      <c r="N140" s="285">
        <v>0.3</v>
      </c>
      <c r="O140" s="296" t="s">
        <v>1426</v>
      </c>
      <c r="P140" s="283">
        <v>721.85015051281039</v>
      </c>
      <c r="Q140" s="283">
        <f t="shared" si="8"/>
        <v>866.22018061537244</v>
      </c>
      <c r="R140" s="282">
        <f t="shared" si="9"/>
        <v>112.60862347999843</v>
      </c>
      <c r="S140" s="775">
        <f t="shared" si="10"/>
        <v>12993.302709230587</v>
      </c>
      <c r="T140" s="137"/>
      <c r="U140" s="154">
        <f t="shared" si="11"/>
        <v>0</v>
      </c>
      <c r="V140" s="278"/>
      <c r="W140" s="280"/>
      <c r="X140" s="279">
        <v>24</v>
      </c>
      <c r="Y140" s="279">
        <v>540</v>
      </c>
      <c r="Z140" s="278">
        <v>792</v>
      </c>
      <c r="AA140" s="910" t="s">
        <v>10</v>
      </c>
      <c r="AE140" s="293"/>
      <c r="AF140" s="294"/>
      <c r="AG140" s="293"/>
      <c r="AH140" s="13"/>
    </row>
    <row r="141" spans="1:34" s="323" customFormat="1" ht="35.1" customHeight="1">
      <c r="A141" s="292" t="s">
        <v>542</v>
      </c>
      <c r="B141" s="302" t="s">
        <v>349</v>
      </c>
      <c r="C141" s="289" t="s">
        <v>1424</v>
      </c>
      <c r="D141" s="299" t="s">
        <v>1474</v>
      </c>
      <c r="E141" s="299" t="s">
        <v>1440</v>
      </c>
      <c r="F141" s="299" t="s">
        <v>1410</v>
      </c>
      <c r="G141" s="289">
        <v>2</v>
      </c>
      <c r="H141" s="298" t="s">
        <v>1428</v>
      </c>
      <c r="I141" s="298" t="s">
        <v>1485</v>
      </c>
      <c r="J141" s="297" t="s">
        <v>649</v>
      </c>
      <c r="K141" s="288" t="s">
        <v>862</v>
      </c>
      <c r="L141" s="285" t="s">
        <v>590</v>
      </c>
      <c r="M141" s="285">
        <v>0.13</v>
      </c>
      <c r="N141" s="285">
        <v>0.3</v>
      </c>
      <c r="O141" s="296" t="s">
        <v>1426</v>
      </c>
      <c r="P141" s="283">
        <v>753.9501505128103</v>
      </c>
      <c r="Q141" s="283">
        <f t="shared" si="8"/>
        <v>904.74018061537231</v>
      </c>
      <c r="R141" s="282">
        <f t="shared" si="9"/>
        <v>117.61622347999841</v>
      </c>
      <c r="S141" s="775">
        <f t="shared" si="10"/>
        <v>13571.102709230585</v>
      </c>
      <c r="T141" s="137"/>
      <c r="U141" s="154">
        <f t="shared" si="11"/>
        <v>0</v>
      </c>
      <c r="V141" s="278"/>
      <c r="W141" s="280"/>
      <c r="X141" s="279">
        <v>24</v>
      </c>
      <c r="Y141" s="279">
        <v>540</v>
      </c>
      <c r="Z141" s="278">
        <v>792</v>
      </c>
      <c r="AA141" s="911"/>
      <c r="AB141" s="324"/>
      <c r="AC141" s="245"/>
      <c r="AE141" s="293"/>
      <c r="AF141" s="294"/>
      <c r="AG141" s="293"/>
      <c r="AH141" s="13"/>
    </row>
    <row r="142" spans="1:34" ht="35.1" customHeight="1">
      <c r="A142" s="292" t="s">
        <v>544</v>
      </c>
      <c r="B142" s="302" t="s">
        <v>751</v>
      </c>
      <c r="C142" s="289" t="s">
        <v>1424</v>
      </c>
      <c r="D142" s="299" t="s">
        <v>1474</v>
      </c>
      <c r="E142" s="299" t="s">
        <v>1440</v>
      </c>
      <c r="F142" s="299" t="s">
        <v>1410</v>
      </c>
      <c r="G142" s="289">
        <v>2</v>
      </c>
      <c r="H142" s="298">
        <v>1</v>
      </c>
      <c r="I142" s="298" t="s">
        <v>1485</v>
      </c>
      <c r="J142" s="344">
        <v>10</v>
      </c>
      <c r="K142" s="288" t="s">
        <v>862</v>
      </c>
      <c r="L142" s="285" t="s">
        <v>590</v>
      </c>
      <c r="M142" s="285">
        <v>0.13</v>
      </c>
      <c r="N142" s="285">
        <v>0.3</v>
      </c>
      <c r="O142" s="296" t="s">
        <v>1426</v>
      </c>
      <c r="P142" s="283">
        <v>749.09807511018562</v>
      </c>
      <c r="Q142" s="283">
        <f t="shared" si="8"/>
        <v>898.91769013222267</v>
      </c>
      <c r="R142" s="282">
        <f t="shared" si="9"/>
        <v>116.85929971718895</v>
      </c>
      <c r="S142" s="775">
        <f t="shared" si="10"/>
        <v>8989.1769013222274</v>
      </c>
      <c r="T142" s="137"/>
      <c r="U142" s="154">
        <f t="shared" si="11"/>
        <v>0</v>
      </c>
      <c r="V142" s="278"/>
      <c r="W142" s="280"/>
      <c r="X142" s="279">
        <v>27</v>
      </c>
      <c r="Y142" s="279">
        <v>405.53999999999996</v>
      </c>
      <c r="Z142" s="278">
        <v>891</v>
      </c>
      <c r="AA142" s="911"/>
      <c r="AE142" s="293"/>
      <c r="AF142" s="294"/>
      <c r="AG142" s="293"/>
      <c r="AH142" s="13"/>
    </row>
    <row r="143" spans="1:34" ht="35.1" customHeight="1">
      <c r="A143" s="292" t="s">
        <v>545</v>
      </c>
      <c r="B143" s="302" t="s">
        <v>349</v>
      </c>
      <c r="C143" s="289" t="s">
        <v>1424</v>
      </c>
      <c r="D143" s="299" t="s">
        <v>1474</v>
      </c>
      <c r="E143" s="299" t="s">
        <v>1440</v>
      </c>
      <c r="F143" s="299" t="s">
        <v>1410</v>
      </c>
      <c r="G143" s="289">
        <v>2</v>
      </c>
      <c r="H143" s="298" t="s">
        <v>1428</v>
      </c>
      <c r="I143" s="298" t="s">
        <v>1485</v>
      </c>
      <c r="J143" s="344">
        <v>10</v>
      </c>
      <c r="K143" s="288" t="s">
        <v>862</v>
      </c>
      <c r="L143" s="285" t="s">
        <v>590</v>
      </c>
      <c r="M143" s="285">
        <v>0.13</v>
      </c>
      <c r="N143" s="285">
        <v>0.3</v>
      </c>
      <c r="O143" s="296" t="s">
        <v>1426</v>
      </c>
      <c r="P143" s="283">
        <v>781.19807511018564</v>
      </c>
      <c r="Q143" s="283">
        <f t="shared" si="8"/>
        <v>937.43769013222277</v>
      </c>
      <c r="R143" s="282">
        <f t="shared" si="9"/>
        <v>121.86689971718896</v>
      </c>
      <c r="S143" s="775">
        <f t="shared" si="10"/>
        <v>9374.3769013222282</v>
      </c>
      <c r="T143" s="137"/>
      <c r="U143" s="154">
        <f t="shared" si="11"/>
        <v>0</v>
      </c>
      <c r="V143" s="278"/>
      <c r="W143" s="280"/>
      <c r="X143" s="279">
        <v>27</v>
      </c>
      <c r="Y143" s="279">
        <v>405.53999999999996</v>
      </c>
      <c r="Z143" s="278">
        <v>891</v>
      </c>
      <c r="AA143" s="911"/>
      <c r="AE143" s="293"/>
      <c r="AF143" s="294"/>
      <c r="AG143" s="293"/>
      <c r="AH143" s="13"/>
    </row>
    <row r="144" spans="1:34" ht="35.1" customHeight="1">
      <c r="A144" s="292" t="s">
        <v>546</v>
      </c>
      <c r="B144" s="302" t="s">
        <v>751</v>
      </c>
      <c r="C144" s="289" t="s">
        <v>1424</v>
      </c>
      <c r="D144" s="299" t="s">
        <v>1474</v>
      </c>
      <c r="E144" s="299" t="s">
        <v>1440</v>
      </c>
      <c r="F144" s="299" t="s">
        <v>1410</v>
      </c>
      <c r="G144" s="289">
        <v>2</v>
      </c>
      <c r="H144" s="298">
        <v>1</v>
      </c>
      <c r="I144" s="298" t="s">
        <v>1485</v>
      </c>
      <c r="J144" s="297" t="s">
        <v>144</v>
      </c>
      <c r="K144" s="288" t="s">
        <v>862</v>
      </c>
      <c r="L144" s="285" t="s">
        <v>590</v>
      </c>
      <c r="M144" s="285">
        <v>0.13</v>
      </c>
      <c r="N144" s="285">
        <v>0.3</v>
      </c>
      <c r="O144" s="296" t="s">
        <v>1426</v>
      </c>
      <c r="P144" s="283">
        <v>838.63134497988847</v>
      </c>
      <c r="Q144" s="283">
        <f t="shared" si="8"/>
        <v>1006.3576139758661</v>
      </c>
      <c r="R144" s="282">
        <f t="shared" si="9"/>
        <v>130.82648981686259</v>
      </c>
      <c r="S144" s="775">
        <f t="shared" si="10"/>
        <v>5031.7880698793306</v>
      </c>
      <c r="T144" s="137"/>
      <c r="U144" s="154">
        <f t="shared" si="11"/>
        <v>0</v>
      </c>
      <c r="V144" s="278"/>
      <c r="W144" s="280"/>
      <c r="X144" s="279">
        <v>60</v>
      </c>
      <c r="Y144" s="279">
        <v>450.59999999999997</v>
      </c>
      <c r="Z144" s="278">
        <v>1980</v>
      </c>
      <c r="AA144" s="911"/>
      <c r="AE144" s="293"/>
      <c r="AF144" s="294"/>
      <c r="AG144" s="293"/>
      <c r="AH144" s="13"/>
    </row>
    <row r="145" spans="1:34" ht="35.1" customHeight="1">
      <c r="A145" s="292" t="s">
        <v>547</v>
      </c>
      <c r="B145" s="302" t="s">
        <v>349</v>
      </c>
      <c r="C145" s="289" t="s">
        <v>1424</v>
      </c>
      <c r="D145" s="299" t="s">
        <v>1474</v>
      </c>
      <c r="E145" s="299" t="s">
        <v>1440</v>
      </c>
      <c r="F145" s="299" t="s">
        <v>1410</v>
      </c>
      <c r="G145" s="289">
        <v>2</v>
      </c>
      <c r="H145" s="298" t="s">
        <v>1428</v>
      </c>
      <c r="I145" s="298" t="s">
        <v>1485</v>
      </c>
      <c r="J145" s="297" t="s">
        <v>144</v>
      </c>
      <c r="K145" s="288" t="s">
        <v>862</v>
      </c>
      <c r="L145" s="285" t="s">
        <v>590</v>
      </c>
      <c r="M145" s="285">
        <v>0.13</v>
      </c>
      <c r="N145" s="285">
        <v>0.3</v>
      </c>
      <c r="O145" s="296" t="s">
        <v>1426</v>
      </c>
      <c r="P145" s="283">
        <v>870.73134497988849</v>
      </c>
      <c r="Q145" s="283">
        <f t="shared" si="8"/>
        <v>1044.8776139758661</v>
      </c>
      <c r="R145" s="282">
        <f t="shared" si="9"/>
        <v>135.83408981686259</v>
      </c>
      <c r="S145" s="775">
        <f t="shared" si="10"/>
        <v>5224.3880698793309</v>
      </c>
      <c r="T145" s="137"/>
      <c r="U145" s="154">
        <f t="shared" si="11"/>
        <v>0</v>
      </c>
      <c r="V145" s="278"/>
      <c r="W145" s="280"/>
      <c r="X145" s="279">
        <v>60</v>
      </c>
      <c r="Y145" s="279">
        <v>450.59999999999997</v>
      </c>
      <c r="Z145" s="278">
        <v>1980</v>
      </c>
      <c r="AA145" s="911"/>
      <c r="AE145" s="293"/>
      <c r="AF145" s="294"/>
      <c r="AG145" s="293"/>
      <c r="AH145" s="13"/>
    </row>
    <row r="146" spans="1:34" ht="35.1" customHeight="1">
      <c r="A146" s="292" t="s">
        <v>548</v>
      </c>
      <c r="B146" s="302" t="s">
        <v>751</v>
      </c>
      <c r="C146" s="289" t="s">
        <v>1424</v>
      </c>
      <c r="D146" s="299" t="s">
        <v>1474</v>
      </c>
      <c r="E146" s="299" t="s">
        <v>1440</v>
      </c>
      <c r="F146" s="299" t="s">
        <v>1410</v>
      </c>
      <c r="G146" s="289">
        <v>2</v>
      </c>
      <c r="H146" s="298">
        <v>1</v>
      </c>
      <c r="I146" s="298" t="s">
        <v>1485</v>
      </c>
      <c r="J146" s="297" t="s">
        <v>1118</v>
      </c>
      <c r="K146" s="288" t="s">
        <v>862</v>
      </c>
      <c r="L146" s="285" t="s">
        <v>590</v>
      </c>
      <c r="M146" s="285">
        <v>0.13</v>
      </c>
      <c r="N146" s="285">
        <v>0.3</v>
      </c>
      <c r="O146" s="296" t="s">
        <v>1426</v>
      </c>
      <c r="P146" s="283">
        <v>1040.04</v>
      </c>
      <c r="Q146" s="283">
        <f t="shared" si="8"/>
        <v>1248.048</v>
      </c>
      <c r="R146" s="282">
        <f t="shared" si="9"/>
        <v>162.24624</v>
      </c>
      <c r="S146" s="775">
        <f t="shared" si="10"/>
        <v>3120.12</v>
      </c>
      <c r="T146" s="137"/>
      <c r="U146" s="154">
        <f t="shared" si="11"/>
        <v>0</v>
      </c>
      <c r="V146" s="278"/>
      <c r="W146" s="280"/>
      <c r="X146" s="279">
        <v>72</v>
      </c>
      <c r="Y146" s="279">
        <v>270.36</v>
      </c>
      <c r="Z146" s="278">
        <v>2376</v>
      </c>
      <c r="AA146" s="911"/>
      <c r="AE146" s="293"/>
      <c r="AF146" s="294"/>
      <c r="AG146" s="293"/>
      <c r="AH146" s="13"/>
    </row>
    <row r="147" spans="1:34" ht="35.1" customHeight="1">
      <c r="A147" s="292" t="s">
        <v>549</v>
      </c>
      <c r="B147" s="302" t="s">
        <v>350</v>
      </c>
      <c r="C147" s="289" t="s">
        <v>1424</v>
      </c>
      <c r="D147" s="299" t="s">
        <v>1474</v>
      </c>
      <c r="E147" s="299" t="s">
        <v>1440</v>
      </c>
      <c r="F147" s="299" t="s">
        <v>1410</v>
      </c>
      <c r="G147" s="289">
        <v>2</v>
      </c>
      <c r="H147" s="298" t="s">
        <v>1428</v>
      </c>
      <c r="I147" s="298" t="s">
        <v>1485</v>
      </c>
      <c r="J147" s="297" t="s">
        <v>1118</v>
      </c>
      <c r="K147" s="288" t="s">
        <v>862</v>
      </c>
      <c r="L147" s="285" t="s">
        <v>590</v>
      </c>
      <c r="M147" s="285">
        <v>0.13</v>
      </c>
      <c r="N147" s="285">
        <v>0.3</v>
      </c>
      <c r="O147" s="296" t="s">
        <v>1426</v>
      </c>
      <c r="P147" s="283">
        <v>1078.9691947214353</v>
      </c>
      <c r="Q147" s="283">
        <f t="shared" si="8"/>
        <v>1294.7630336657223</v>
      </c>
      <c r="R147" s="282">
        <f t="shared" si="9"/>
        <v>168.31919437654392</v>
      </c>
      <c r="S147" s="775">
        <f t="shared" si="10"/>
        <v>3236.9075841643057</v>
      </c>
      <c r="T147" s="137"/>
      <c r="U147" s="154">
        <f t="shared" si="11"/>
        <v>0</v>
      </c>
      <c r="V147" s="278"/>
      <c r="W147" s="280"/>
      <c r="X147" s="279">
        <v>72</v>
      </c>
      <c r="Y147" s="279">
        <v>270.36</v>
      </c>
      <c r="Z147" s="278">
        <v>2376</v>
      </c>
      <c r="AA147" s="912"/>
      <c r="AE147" s="293"/>
      <c r="AF147" s="294"/>
      <c r="AG147" s="293"/>
      <c r="AH147" s="13"/>
    </row>
    <row r="148" spans="1:34" ht="39" customHeight="1">
      <c r="A148" s="292" t="s">
        <v>116</v>
      </c>
      <c r="B148" s="302" t="s">
        <v>117</v>
      </c>
      <c r="C148" s="289" t="s">
        <v>1424</v>
      </c>
      <c r="D148" s="299" t="s">
        <v>1474</v>
      </c>
      <c r="E148" s="299" t="s">
        <v>1440</v>
      </c>
      <c r="F148" s="299" t="s">
        <v>1410</v>
      </c>
      <c r="G148" s="289">
        <v>3</v>
      </c>
      <c r="H148" s="298">
        <v>1</v>
      </c>
      <c r="I148" s="298" t="s">
        <v>1485</v>
      </c>
      <c r="J148" s="297">
        <v>15</v>
      </c>
      <c r="K148" s="288" t="s">
        <v>862</v>
      </c>
      <c r="L148" s="285" t="s">
        <v>590</v>
      </c>
      <c r="M148" s="285">
        <v>0.13</v>
      </c>
      <c r="N148" s="285">
        <v>0.3</v>
      </c>
      <c r="O148" s="296" t="s">
        <v>1426</v>
      </c>
      <c r="P148" s="283">
        <v>377.49600000000004</v>
      </c>
      <c r="Q148" s="283">
        <f t="shared" si="8"/>
        <v>452.99520000000001</v>
      </c>
      <c r="R148" s="282">
        <f t="shared" si="9"/>
        <v>58.889376000000006</v>
      </c>
      <c r="S148" s="775">
        <f t="shared" si="10"/>
        <v>6794.9279999999999</v>
      </c>
      <c r="T148" s="137"/>
      <c r="U148" s="154">
        <f t="shared" si="11"/>
        <v>0</v>
      </c>
      <c r="V148" s="313" t="s">
        <v>1418</v>
      </c>
      <c r="W148" s="280"/>
      <c r="X148" s="279">
        <v>24</v>
      </c>
      <c r="Y148" s="279">
        <v>541.43999999999994</v>
      </c>
      <c r="Z148" s="278">
        <v>792</v>
      </c>
      <c r="AA148" s="932" t="s">
        <v>775</v>
      </c>
      <c r="AE148" s="293"/>
      <c r="AF148" s="294"/>
      <c r="AG148" s="293"/>
      <c r="AH148" s="13"/>
    </row>
    <row r="149" spans="1:34" ht="39.75" customHeight="1">
      <c r="A149" s="292" t="s">
        <v>118</v>
      </c>
      <c r="B149" s="302" t="s">
        <v>119</v>
      </c>
      <c r="C149" s="289" t="s">
        <v>1424</v>
      </c>
      <c r="D149" s="299" t="s">
        <v>1474</v>
      </c>
      <c r="E149" s="299" t="s">
        <v>1440</v>
      </c>
      <c r="F149" s="299" t="s">
        <v>1410</v>
      </c>
      <c r="G149" s="289">
        <v>3</v>
      </c>
      <c r="H149" s="298" t="s">
        <v>1428</v>
      </c>
      <c r="I149" s="298" t="s">
        <v>1485</v>
      </c>
      <c r="J149" s="297" t="s">
        <v>649</v>
      </c>
      <c r="K149" s="288" t="s">
        <v>862</v>
      </c>
      <c r="L149" s="285" t="s">
        <v>590</v>
      </c>
      <c r="M149" s="285">
        <v>0.13</v>
      </c>
      <c r="N149" s="285">
        <v>0.3</v>
      </c>
      <c r="O149" s="296" t="s">
        <v>1426</v>
      </c>
      <c r="P149" s="283">
        <v>413.44800000000009</v>
      </c>
      <c r="Q149" s="283">
        <f t="shared" si="8"/>
        <v>496.13760000000008</v>
      </c>
      <c r="R149" s="282">
        <f t="shared" si="9"/>
        <v>64.497888000000017</v>
      </c>
      <c r="S149" s="775">
        <f t="shared" si="10"/>
        <v>7442.0640000000012</v>
      </c>
      <c r="T149" s="137"/>
      <c r="U149" s="154">
        <f t="shared" si="11"/>
        <v>0</v>
      </c>
      <c r="V149" s="278"/>
      <c r="W149" s="280"/>
      <c r="X149" s="279">
        <v>24</v>
      </c>
      <c r="Y149" s="279">
        <v>541.43999999999994</v>
      </c>
      <c r="Z149" s="278">
        <v>792</v>
      </c>
      <c r="AA149" s="930"/>
      <c r="AE149" s="293"/>
      <c r="AF149" s="294"/>
      <c r="AG149" s="293"/>
      <c r="AH149" s="13"/>
    </row>
    <row r="150" spans="1:34" ht="36.75" customHeight="1">
      <c r="A150" s="292" t="s">
        <v>120</v>
      </c>
      <c r="B150" s="302" t="s">
        <v>117</v>
      </c>
      <c r="C150" s="289" t="s">
        <v>1424</v>
      </c>
      <c r="D150" s="299" t="s">
        <v>1474</v>
      </c>
      <c r="E150" s="299" t="s">
        <v>1440</v>
      </c>
      <c r="F150" s="299" t="s">
        <v>1410</v>
      </c>
      <c r="G150" s="289">
        <v>3</v>
      </c>
      <c r="H150" s="298">
        <v>1</v>
      </c>
      <c r="I150" s="298" t="s">
        <v>1485</v>
      </c>
      <c r="J150" s="297" t="s">
        <v>227</v>
      </c>
      <c r="K150" s="288" t="s">
        <v>862</v>
      </c>
      <c r="L150" s="285" t="s">
        <v>590</v>
      </c>
      <c r="M150" s="285">
        <v>0.13</v>
      </c>
      <c r="N150" s="285">
        <v>0.3</v>
      </c>
      <c r="O150" s="296" t="s">
        <v>1426</v>
      </c>
      <c r="P150" s="283">
        <v>389.48</v>
      </c>
      <c r="Q150" s="283">
        <f t="shared" si="8"/>
        <v>467.37599999999998</v>
      </c>
      <c r="R150" s="282">
        <f t="shared" si="9"/>
        <v>60.758879999999998</v>
      </c>
      <c r="S150" s="775">
        <f t="shared" si="10"/>
        <v>4673.76</v>
      </c>
      <c r="T150" s="137"/>
      <c r="U150" s="154">
        <f t="shared" si="11"/>
        <v>0</v>
      </c>
      <c r="V150" s="313"/>
      <c r="W150" s="280"/>
      <c r="X150" s="279">
        <v>27</v>
      </c>
      <c r="Y150" s="279">
        <v>406.62</v>
      </c>
      <c r="Z150" s="278">
        <v>891</v>
      </c>
      <c r="AA150" s="930"/>
      <c r="AE150" s="293"/>
      <c r="AF150" s="294"/>
      <c r="AG150" s="293"/>
      <c r="AH150" s="13"/>
    </row>
    <row r="151" spans="1:34" ht="41.25" customHeight="1">
      <c r="A151" s="292" t="s">
        <v>121</v>
      </c>
      <c r="B151" s="302" t="s">
        <v>119</v>
      </c>
      <c r="C151" s="289" t="s">
        <v>1424</v>
      </c>
      <c r="D151" s="299" t="s">
        <v>1474</v>
      </c>
      <c r="E151" s="299" t="s">
        <v>1440</v>
      </c>
      <c r="F151" s="299" t="s">
        <v>1410</v>
      </c>
      <c r="G151" s="289">
        <v>3</v>
      </c>
      <c r="H151" s="298" t="s">
        <v>1428</v>
      </c>
      <c r="I151" s="298" t="s">
        <v>1485</v>
      </c>
      <c r="J151" s="297" t="s">
        <v>227</v>
      </c>
      <c r="K151" s="288" t="s">
        <v>862</v>
      </c>
      <c r="L151" s="285" t="s">
        <v>590</v>
      </c>
      <c r="M151" s="285">
        <v>0.13</v>
      </c>
      <c r="N151" s="285">
        <v>0.3</v>
      </c>
      <c r="O151" s="296" t="s">
        <v>1426</v>
      </c>
      <c r="P151" s="283">
        <v>421.58000000000004</v>
      </c>
      <c r="Q151" s="283">
        <f t="shared" si="8"/>
        <v>505.89600000000002</v>
      </c>
      <c r="R151" s="282">
        <f t="shared" si="9"/>
        <v>65.766480000000001</v>
      </c>
      <c r="S151" s="775">
        <f t="shared" si="10"/>
        <v>5058.96</v>
      </c>
      <c r="T151" s="137"/>
      <c r="U151" s="154">
        <f t="shared" si="11"/>
        <v>0</v>
      </c>
      <c r="V151" s="278"/>
      <c r="W151" s="280"/>
      <c r="X151" s="279">
        <v>27</v>
      </c>
      <c r="Y151" s="279">
        <v>406.62</v>
      </c>
      <c r="Z151" s="278">
        <v>891</v>
      </c>
      <c r="AA151" s="930"/>
      <c r="AE151" s="293"/>
      <c r="AF151" s="294"/>
      <c r="AG151" s="293"/>
      <c r="AH151" s="13"/>
    </row>
    <row r="152" spans="1:34" ht="40.5" customHeight="1">
      <c r="A152" s="292" t="s">
        <v>122</v>
      </c>
      <c r="B152" s="302" t="s">
        <v>117</v>
      </c>
      <c r="C152" s="289" t="s">
        <v>1424</v>
      </c>
      <c r="D152" s="299" t="s">
        <v>1474</v>
      </c>
      <c r="E152" s="299" t="s">
        <v>1440</v>
      </c>
      <c r="F152" s="299" t="s">
        <v>1410</v>
      </c>
      <c r="G152" s="289">
        <v>3</v>
      </c>
      <c r="H152" s="298">
        <v>1</v>
      </c>
      <c r="I152" s="298" t="s">
        <v>1485</v>
      </c>
      <c r="J152" s="297" t="s">
        <v>144</v>
      </c>
      <c r="K152" s="288" t="s">
        <v>862</v>
      </c>
      <c r="L152" s="285" t="s">
        <v>590</v>
      </c>
      <c r="M152" s="285">
        <v>0.13</v>
      </c>
      <c r="N152" s="285">
        <v>0.3</v>
      </c>
      <c r="O152" s="296" t="s">
        <v>1426</v>
      </c>
      <c r="P152" s="283">
        <v>455.39200000000005</v>
      </c>
      <c r="Q152" s="283">
        <f t="shared" si="8"/>
        <v>546.47040000000004</v>
      </c>
      <c r="R152" s="282">
        <f t="shared" si="9"/>
        <v>71.041152000000011</v>
      </c>
      <c r="S152" s="775">
        <f t="shared" si="10"/>
        <v>2732.3520000000003</v>
      </c>
      <c r="T152" s="137"/>
      <c r="U152" s="154">
        <f t="shared" si="11"/>
        <v>0</v>
      </c>
      <c r="V152" s="278"/>
      <c r="W152" s="280"/>
      <c r="X152" s="279">
        <v>60</v>
      </c>
      <c r="Y152" s="279">
        <v>451.8</v>
      </c>
      <c r="Z152" s="278">
        <v>1980</v>
      </c>
      <c r="AA152" s="930"/>
      <c r="AE152" s="293"/>
      <c r="AF152" s="294"/>
      <c r="AG152" s="293"/>
      <c r="AH152" s="13"/>
    </row>
    <row r="153" spans="1:34" ht="42" customHeight="1">
      <c r="A153" s="292" t="s">
        <v>123</v>
      </c>
      <c r="B153" s="302" t="s">
        <v>119</v>
      </c>
      <c r="C153" s="289" t="s">
        <v>1424</v>
      </c>
      <c r="D153" s="299" t="s">
        <v>1474</v>
      </c>
      <c r="E153" s="299" t="s">
        <v>1440</v>
      </c>
      <c r="F153" s="299" t="s">
        <v>1410</v>
      </c>
      <c r="G153" s="289">
        <v>3</v>
      </c>
      <c r="H153" s="298" t="s">
        <v>1428</v>
      </c>
      <c r="I153" s="298" t="s">
        <v>1485</v>
      </c>
      <c r="J153" s="297">
        <v>5</v>
      </c>
      <c r="K153" s="288" t="s">
        <v>862</v>
      </c>
      <c r="L153" s="285" t="s">
        <v>590</v>
      </c>
      <c r="M153" s="285">
        <v>0.13</v>
      </c>
      <c r="N153" s="285">
        <v>0.3</v>
      </c>
      <c r="O153" s="296" t="s">
        <v>1426</v>
      </c>
      <c r="P153" s="283">
        <v>491.34400000000011</v>
      </c>
      <c r="Q153" s="283">
        <f t="shared" si="8"/>
        <v>589.61280000000011</v>
      </c>
      <c r="R153" s="282">
        <f t="shared" si="9"/>
        <v>76.649664000000016</v>
      </c>
      <c r="S153" s="775">
        <f t="shared" si="10"/>
        <v>2948.0640000000003</v>
      </c>
      <c r="T153" s="137"/>
      <c r="U153" s="154">
        <f t="shared" si="11"/>
        <v>0</v>
      </c>
      <c r="V153" s="278"/>
      <c r="W153" s="280"/>
      <c r="X153" s="279">
        <v>60</v>
      </c>
      <c r="Y153" s="279">
        <v>451.8</v>
      </c>
      <c r="Z153" s="278">
        <v>1980</v>
      </c>
      <c r="AA153" s="930"/>
      <c r="AE153" s="293"/>
      <c r="AF153" s="294"/>
      <c r="AG153" s="293"/>
      <c r="AH153" s="13"/>
    </row>
    <row r="154" spans="1:34" ht="40.5" customHeight="1">
      <c r="A154" s="292" t="s">
        <v>842</v>
      </c>
      <c r="B154" s="302" t="s">
        <v>117</v>
      </c>
      <c r="C154" s="289" t="s">
        <v>1424</v>
      </c>
      <c r="D154" s="299" t="s">
        <v>1474</v>
      </c>
      <c r="E154" s="299" t="s">
        <v>1440</v>
      </c>
      <c r="F154" s="299" t="s">
        <v>1410</v>
      </c>
      <c r="G154" s="289">
        <v>3</v>
      </c>
      <c r="H154" s="298">
        <v>1</v>
      </c>
      <c r="I154" s="298" t="s">
        <v>1485</v>
      </c>
      <c r="J154" s="297" t="s">
        <v>1118</v>
      </c>
      <c r="K154" s="288" t="s">
        <v>862</v>
      </c>
      <c r="L154" s="285" t="s">
        <v>590</v>
      </c>
      <c r="M154" s="285">
        <v>0.13</v>
      </c>
      <c r="N154" s="285">
        <v>0.3</v>
      </c>
      <c r="O154" s="296" t="s">
        <v>1426</v>
      </c>
      <c r="P154" s="283">
        <v>749.00000000000011</v>
      </c>
      <c r="Q154" s="283">
        <f t="shared" si="8"/>
        <v>898.80000000000007</v>
      </c>
      <c r="R154" s="282">
        <f t="shared" si="9"/>
        <v>116.84400000000001</v>
      </c>
      <c r="S154" s="775">
        <f t="shared" si="10"/>
        <v>2247</v>
      </c>
      <c r="T154" s="137"/>
      <c r="U154" s="154">
        <f t="shared" si="11"/>
        <v>0</v>
      </c>
      <c r="V154" s="278"/>
      <c r="W154" s="280"/>
      <c r="X154" s="279">
        <v>72</v>
      </c>
      <c r="Y154" s="279">
        <v>271.08</v>
      </c>
      <c r="Z154" s="278">
        <v>2376</v>
      </c>
      <c r="AA154" s="930"/>
      <c r="AE154" s="293"/>
      <c r="AF154" s="294"/>
      <c r="AG154" s="293"/>
      <c r="AH154" s="13"/>
    </row>
    <row r="155" spans="1:34" ht="41.25" customHeight="1">
      <c r="A155" s="292" t="s">
        <v>843</v>
      </c>
      <c r="B155" s="302" t="s">
        <v>119</v>
      </c>
      <c r="C155" s="289" t="s">
        <v>1424</v>
      </c>
      <c r="D155" s="299" t="s">
        <v>1474</v>
      </c>
      <c r="E155" s="299" t="s">
        <v>1440</v>
      </c>
      <c r="F155" s="299" t="s">
        <v>1410</v>
      </c>
      <c r="G155" s="289">
        <v>3</v>
      </c>
      <c r="H155" s="298" t="s">
        <v>1428</v>
      </c>
      <c r="I155" s="298" t="s">
        <v>1485</v>
      </c>
      <c r="J155" s="297" t="s">
        <v>1118</v>
      </c>
      <c r="K155" s="288" t="s">
        <v>862</v>
      </c>
      <c r="L155" s="285" t="s">
        <v>590</v>
      </c>
      <c r="M155" s="285">
        <v>0.13</v>
      </c>
      <c r="N155" s="285">
        <v>0.3</v>
      </c>
      <c r="O155" s="296" t="s">
        <v>1426</v>
      </c>
      <c r="P155" s="283">
        <v>784.95200000000011</v>
      </c>
      <c r="Q155" s="283">
        <f t="shared" si="8"/>
        <v>941.94240000000013</v>
      </c>
      <c r="R155" s="282">
        <f t="shared" si="9"/>
        <v>122.45251200000003</v>
      </c>
      <c r="S155" s="775">
        <f t="shared" si="10"/>
        <v>2354.8560000000002</v>
      </c>
      <c r="T155" s="137"/>
      <c r="U155" s="154">
        <f t="shared" si="11"/>
        <v>0</v>
      </c>
      <c r="V155" s="278"/>
      <c r="W155" s="280"/>
      <c r="X155" s="279">
        <v>72</v>
      </c>
      <c r="Y155" s="279">
        <v>271.08</v>
      </c>
      <c r="Z155" s="278">
        <v>2376</v>
      </c>
      <c r="AA155" s="931"/>
      <c r="AE155" s="293"/>
      <c r="AF155" s="294"/>
      <c r="AG155" s="293"/>
      <c r="AH155" s="13"/>
    </row>
    <row r="156" spans="1:34" ht="38.1" customHeight="1">
      <c r="A156" s="308" t="s">
        <v>844</v>
      </c>
      <c r="B156" s="307" t="s">
        <v>848</v>
      </c>
      <c r="C156" s="289" t="s">
        <v>1424</v>
      </c>
      <c r="D156" s="299" t="s">
        <v>1474</v>
      </c>
      <c r="E156" s="299" t="s">
        <v>1440</v>
      </c>
      <c r="F156" s="300" t="s">
        <v>1412</v>
      </c>
      <c r="G156" s="289">
        <v>3</v>
      </c>
      <c r="H156" s="298">
        <v>2</v>
      </c>
      <c r="I156" s="298" t="s">
        <v>1494</v>
      </c>
      <c r="J156" s="306" t="s">
        <v>649</v>
      </c>
      <c r="K156" s="305" t="s">
        <v>862</v>
      </c>
      <c r="L156" s="304" t="s">
        <v>590</v>
      </c>
      <c r="M156" s="304">
        <v>0.17</v>
      </c>
      <c r="N156" s="304">
        <v>0.34</v>
      </c>
      <c r="O156" s="296" t="s">
        <v>1426</v>
      </c>
      <c r="P156" s="283">
        <v>443.40800000000007</v>
      </c>
      <c r="Q156" s="283">
        <f t="shared" si="8"/>
        <v>532.08960000000002</v>
      </c>
      <c r="R156" s="282">
        <f t="shared" si="9"/>
        <v>90.455232000000009</v>
      </c>
      <c r="S156" s="775">
        <f t="shared" si="10"/>
        <v>7981.3440000000001</v>
      </c>
      <c r="T156" s="137"/>
      <c r="U156" s="154">
        <f t="shared" si="11"/>
        <v>0</v>
      </c>
      <c r="V156" s="278"/>
      <c r="W156" s="280"/>
      <c r="X156" s="279">
        <v>24</v>
      </c>
      <c r="Y156" s="279">
        <v>582.84</v>
      </c>
      <c r="Z156" s="278">
        <v>744</v>
      </c>
      <c r="AA156" s="907" t="s">
        <v>776</v>
      </c>
      <c r="AE156" s="293"/>
      <c r="AF156" s="294"/>
      <c r="AG156" s="293"/>
      <c r="AH156" s="13"/>
    </row>
    <row r="157" spans="1:34" ht="38.1" customHeight="1">
      <c r="A157" s="308" t="s">
        <v>845</v>
      </c>
      <c r="B157" s="307" t="s">
        <v>524</v>
      </c>
      <c r="C157" s="289" t="s">
        <v>1424</v>
      </c>
      <c r="D157" s="299" t="s">
        <v>1474</v>
      </c>
      <c r="E157" s="299" t="s">
        <v>1440</v>
      </c>
      <c r="F157" s="300" t="s">
        <v>1412</v>
      </c>
      <c r="G157" s="289">
        <v>3</v>
      </c>
      <c r="H157" s="298" t="s">
        <v>1428</v>
      </c>
      <c r="I157" s="298" t="s">
        <v>1494</v>
      </c>
      <c r="J157" s="306">
        <v>15</v>
      </c>
      <c r="K157" s="305" t="s">
        <v>862</v>
      </c>
      <c r="L157" s="304" t="s">
        <v>590</v>
      </c>
      <c r="M157" s="304">
        <v>0.17</v>
      </c>
      <c r="N157" s="304">
        <v>0.34</v>
      </c>
      <c r="O157" s="296" t="s">
        <v>1426</v>
      </c>
      <c r="P157" s="283">
        <v>479.36000000000007</v>
      </c>
      <c r="Q157" s="283">
        <f t="shared" si="8"/>
        <v>575.23200000000008</v>
      </c>
      <c r="R157" s="282">
        <f t="shared" si="9"/>
        <v>97.789440000000027</v>
      </c>
      <c r="S157" s="775">
        <f t="shared" si="10"/>
        <v>8628.4800000000014</v>
      </c>
      <c r="T157" s="137"/>
      <c r="U157" s="154">
        <f t="shared" si="11"/>
        <v>0</v>
      </c>
      <c r="V157" s="278"/>
      <c r="W157" s="280"/>
      <c r="X157" s="279">
        <v>24</v>
      </c>
      <c r="Y157" s="279">
        <v>582.84</v>
      </c>
      <c r="Z157" s="278">
        <v>744</v>
      </c>
      <c r="AA157" s="909"/>
      <c r="AE157" s="293"/>
      <c r="AF157" s="294"/>
      <c r="AG157" s="293"/>
      <c r="AH157" s="13"/>
    </row>
    <row r="158" spans="1:34" ht="38.1" customHeight="1">
      <c r="A158" s="308" t="s">
        <v>846</v>
      </c>
      <c r="B158" s="307" t="s">
        <v>848</v>
      </c>
      <c r="C158" s="289" t="s">
        <v>1424</v>
      </c>
      <c r="D158" s="299" t="s">
        <v>1474</v>
      </c>
      <c r="E158" s="299" t="s">
        <v>1440</v>
      </c>
      <c r="F158" s="300" t="s">
        <v>1412</v>
      </c>
      <c r="G158" s="289">
        <v>3</v>
      </c>
      <c r="H158" s="298">
        <v>2</v>
      </c>
      <c r="I158" s="298" t="s">
        <v>1494</v>
      </c>
      <c r="J158" s="306">
        <v>10</v>
      </c>
      <c r="K158" s="305" t="s">
        <v>862</v>
      </c>
      <c r="L158" s="304" t="s">
        <v>590</v>
      </c>
      <c r="M158" s="304">
        <v>0.17</v>
      </c>
      <c r="N158" s="304">
        <v>0.34</v>
      </c>
      <c r="O158" s="296" t="s">
        <v>1426</v>
      </c>
      <c r="P158" s="283">
        <v>503.32800000000009</v>
      </c>
      <c r="Q158" s="283">
        <f t="shared" si="8"/>
        <v>603.99360000000013</v>
      </c>
      <c r="R158" s="282">
        <f t="shared" si="9"/>
        <v>102.67891200000003</v>
      </c>
      <c r="S158" s="775">
        <f t="shared" si="10"/>
        <v>6039.9360000000015</v>
      </c>
      <c r="T158" s="137"/>
      <c r="U158" s="154">
        <f t="shared" si="11"/>
        <v>0</v>
      </c>
      <c r="V158" s="278"/>
      <c r="W158" s="280"/>
      <c r="X158" s="279">
        <v>27</v>
      </c>
      <c r="Y158" s="279">
        <v>438.47999999999996</v>
      </c>
      <c r="Z158" s="278">
        <v>891</v>
      </c>
      <c r="AA158" s="909"/>
      <c r="AE158" s="293"/>
      <c r="AF158" s="294"/>
      <c r="AG158" s="293"/>
      <c r="AH158" s="13"/>
    </row>
    <row r="159" spans="1:34" ht="38.1" customHeight="1">
      <c r="A159" s="308" t="s">
        <v>847</v>
      </c>
      <c r="B159" s="307" t="s">
        <v>525</v>
      </c>
      <c r="C159" s="289" t="s">
        <v>1424</v>
      </c>
      <c r="D159" s="299" t="s">
        <v>1474</v>
      </c>
      <c r="E159" s="299" t="s">
        <v>1440</v>
      </c>
      <c r="F159" s="300" t="s">
        <v>1412</v>
      </c>
      <c r="G159" s="289">
        <v>3</v>
      </c>
      <c r="H159" s="298" t="s">
        <v>1428</v>
      </c>
      <c r="I159" s="298" t="s">
        <v>1494</v>
      </c>
      <c r="J159" s="306" t="s">
        <v>227</v>
      </c>
      <c r="K159" s="305" t="s">
        <v>862</v>
      </c>
      <c r="L159" s="304" t="s">
        <v>590</v>
      </c>
      <c r="M159" s="304">
        <v>0.17</v>
      </c>
      <c r="N159" s="304">
        <v>0.34</v>
      </c>
      <c r="O159" s="296" t="s">
        <v>1426</v>
      </c>
      <c r="P159" s="283">
        <v>551.26400000000012</v>
      </c>
      <c r="Q159" s="283">
        <f t="shared" si="8"/>
        <v>661.5168000000001</v>
      </c>
      <c r="R159" s="282">
        <f t="shared" si="9"/>
        <v>112.45785600000002</v>
      </c>
      <c r="S159" s="775">
        <f t="shared" si="10"/>
        <v>6615.1680000000015</v>
      </c>
      <c r="T159" s="137"/>
      <c r="U159" s="154">
        <f t="shared" si="11"/>
        <v>0</v>
      </c>
      <c r="V159" s="278"/>
      <c r="W159" s="280"/>
      <c r="X159" s="279">
        <v>27</v>
      </c>
      <c r="Y159" s="279">
        <v>438.47999999999996</v>
      </c>
      <c r="Z159" s="278">
        <v>891</v>
      </c>
      <c r="AA159" s="909"/>
      <c r="AE159" s="293"/>
      <c r="AF159" s="294"/>
      <c r="AG159" s="293"/>
      <c r="AH159" s="13"/>
    </row>
    <row r="160" spans="1:34" ht="38.1" customHeight="1">
      <c r="A160" s="308" t="s">
        <v>850</v>
      </c>
      <c r="B160" s="307" t="s">
        <v>848</v>
      </c>
      <c r="C160" s="289" t="s">
        <v>1424</v>
      </c>
      <c r="D160" s="299" t="s">
        <v>1474</v>
      </c>
      <c r="E160" s="299" t="s">
        <v>1440</v>
      </c>
      <c r="F160" s="300" t="s">
        <v>1412</v>
      </c>
      <c r="G160" s="289">
        <v>3</v>
      </c>
      <c r="H160" s="298">
        <v>2</v>
      </c>
      <c r="I160" s="298" t="s">
        <v>1494</v>
      </c>
      <c r="J160" s="306" t="s">
        <v>144</v>
      </c>
      <c r="K160" s="305" t="s">
        <v>862</v>
      </c>
      <c r="L160" s="304" t="s">
        <v>590</v>
      </c>
      <c r="M160" s="304">
        <v>0.17</v>
      </c>
      <c r="N160" s="304">
        <v>0.34</v>
      </c>
      <c r="O160" s="296" t="s">
        <v>1426</v>
      </c>
      <c r="P160" s="283">
        <v>611.18400000000008</v>
      </c>
      <c r="Q160" s="283">
        <f t="shared" si="8"/>
        <v>733.4208000000001</v>
      </c>
      <c r="R160" s="282">
        <f t="shared" si="9"/>
        <v>124.68153600000002</v>
      </c>
      <c r="S160" s="775">
        <f t="shared" si="10"/>
        <v>3667.1040000000003</v>
      </c>
      <c r="T160" s="137"/>
      <c r="U160" s="154">
        <f t="shared" si="11"/>
        <v>0</v>
      </c>
      <c r="V160" s="278"/>
      <c r="W160" s="280"/>
      <c r="X160" s="279">
        <v>60</v>
      </c>
      <c r="Y160" s="279">
        <v>487.19999999999993</v>
      </c>
      <c r="Z160" s="278">
        <v>1980</v>
      </c>
      <c r="AA160" s="909"/>
      <c r="AE160" s="293"/>
      <c r="AF160" s="294"/>
      <c r="AG160" s="293"/>
      <c r="AH160" s="13"/>
    </row>
    <row r="161" spans="1:34" s="323" customFormat="1" ht="38.1" customHeight="1">
      <c r="A161" s="308" t="s">
        <v>851</v>
      </c>
      <c r="B161" s="307" t="s">
        <v>849</v>
      </c>
      <c r="C161" s="289" t="s">
        <v>1424</v>
      </c>
      <c r="D161" s="299" t="s">
        <v>1474</v>
      </c>
      <c r="E161" s="299" t="s">
        <v>1440</v>
      </c>
      <c r="F161" s="300" t="s">
        <v>1412</v>
      </c>
      <c r="G161" s="289">
        <v>3</v>
      </c>
      <c r="H161" s="298" t="s">
        <v>1428</v>
      </c>
      <c r="I161" s="298" t="s">
        <v>1494</v>
      </c>
      <c r="J161" s="306" t="s">
        <v>144</v>
      </c>
      <c r="K161" s="305" t="s">
        <v>862</v>
      </c>
      <c r="L161" s="304" t="s">
        <v>590</v>
      </c>
      <c r="M161" s="304">
        <v>0.17</v>
      </c>
      <c r="N161" s="304">
        <v>0.34</v>
      </c>
      <c r="O161" s="296" t="s">
        <v>1426</v>
      </c>
      <c r="P161" s="283">
        <v>647.13600000000019</v>
      </c>
      <c r="Q161" s="283">
        <f t="shared" si="8"/>
        <v>776.56320000000017</v>
      </c>
      <c r="R161" s="282">
        <f t="shared" si="9"/>
        <v>132.01574400000004</v>
      </c>
      <c r="S161" s="775">
        <f t="shared" si="10"/>
        <v>3882.8160000000007</v>
      </c>
      <c r="T161" s="137"/>
      <c r="U161" s="154">
        <f t="shared" si="11"/>
        <v>0</v>
      </c>
      <c r="V161" s="278"/>
      <c r="W161" s="280"/>
      <c r="X161" s="279">
        <v>60</v>
      </c>
      <c r="Y161" s="279">
        <v>487.19999999999993</v>
      </c>
      <c r="Z161" s="278">
        <v>1980</v>
      </c>
      <c r="AA161" s="908"/>
      <c r="AB161" s="324"/>
      <c r="AC161" s="245"/>
      <c r="AE161" s="293"/>
      <c r="AF161" s="294"/>
      <c r="AG161" s="293"/>
      <c r="AH161" s="13"/>
    </row>
    <row r="162" spans="1:34" ht="66.75" customHeight="1">
      <c r="A162" s="292" t="s">
        <v>471</v>
      </c>
      <c r="B162" s="302" t="s">
        <v>523</v>
      </c>
      <c r="C162" s="289" t="s">
        <v>1424</v>
      </c>
      <c r="D162" s="299" t="s">
        <v>1474</v>
      </c>
      <c r="E162" s="299" t="s">
        <v>1440</v>
      </c>
      <c r="F162" s="299" t="s">
        <v>1452</v>
      </c>
      <c r="G162" s="289">
        <v>3</v>
      </c>
      <c r="H162" s="298">
        <v>3</v>
      </c>
      <c r="I162" s="298" t="s">
        <v>1494</v>
      </c>
      <c r="J162" s="297" t="s">
        <v>859</v>
      </c>
      <c r="K162" s="288" t="s">
        <v>604</v>
      </c>
      <c r="L162" s="285" t="s">
        <v>590</v>
      </c>
      <c r="M162" s="285">
        <v>0.2</v>
      </c>
      <c r="N162" s="285">
        <v>0.6</v>
      </c>
      <c r="O162" s="296" t="s">
        <v>1422</v>
      </c>
      <c r="P162" s="283">
        <v>311.584</v>
      </c>
      <c r="Q162" s="283">
        <f t="shared" si="8"/>
        <v>373.9008</v>
      </c>
      <c r="R162" s="282">
        <f t="shared" si="9"/>
        <v>74.780160000000009</v>
      </c>
      <c r="S162" s="775">
        <f t="shared" si="10"/>
        <v>7478.0159999999996</v>
      </c>
      <c r="T162" s="137"/>
      <c r="U162" s="154">
        <f t="shared" si="11"/>
        <v>0</v>
      </c>
      <c r="V162" s="278"/>
      <c r="W162" s="280"/>
      <c r="X162" s="279">
        <v>24</v>
      </c>
      <c r="Y162" s="279">
        <v>495.84000000000003</v>
      </c>
      <c r="Z162" s="278">
        <v>792</v>
      </c>
      <c r="AA162" s="343" t="s">
        <v>11</v>
      </c>
      <c r="AE162" s="293"/>
      <c r="AF162" s="294"/>
      <c r="AG162" s="293"/>
      <c r="AH162" s="13"/>
    </row>
    <row r="163" spans="1:34" ht="38.1" customHeight="1">
      <c r="A163" s="308" t="s">
        <v>857</v>
      </c>
      <c r="B163" s="307" t="s">
        <v>527</v>
      </c>
      <c r="C163" s="289" t="s">
        <v>1424</v>
      </c>
      <c r="D163" s="299" t="s">
        <v>1474</v>
      </c>
      <c r="E163" s="299" t="s">
        <v>1440</v>
      </c>
      <c r="F163" s="300" t="s">
        <v>1410</v>
      </c>
      <c r="G163" s="289">
        <v>3</v>
      </c>
      <c r="H163" s="298">
        <v>2</v>
      </c>
      <c r="I163" s="298" t="s">
        <v>1485</v>
      </c>
      <c r="J163" s="306" t="s">
        <v>649</v>
      </c>
      <c r="K163" s="305" t="s">
        <v>862</v>
      </c>
      <c r="L163" s="304" t="s">
        <v>590</v>
      </c>
      <c r="M163" s="304">
        <v>0.17</v>
      </c>
      <c r="N163" s="304">
        <v>0.34</v>
      </c>
      <c r="O163" s="296" t="s">
        <v>1426</v>
      </c>
      <c r="P163" s="283">
        <v>401.46400000000011</v>
      </c>
      <c r="Q163" s="283">
        <f t="shared" si="8"/>
        <v>481.75680000000011</v>
      </c>
      <c r="R163" s="282">
        <f t="shared" si="9"/>
        <v>81.898656000000031</v>
      </c>
      <c r="S163" s="775">
        <f t="shared" si="10"/>
        <v>7226.3520000000017</v>
      </c>
      <c r="T163" s="137"/>
      <c r="U163" s="154">
        <f t="shared" si="11"/>
        <v>0</v>
      </c>
      <c r="V163" s="278"/>
      <c r="W163" s="280"/>
      <c r="X163" s="279">
        <v>24</v>
      </c>
      <c r="Y163" s="279">
        <v>563.04</v>
      </c>
      <c r="Z163" s="278">
        <v>768</v>
      </c>
      <c r="AA163" s="910" t="s">
        <v>777</v>
      </c>
      <c r="AE163" s="293"/>
      <c r="AF163" s="294"/>
      <c r="AG163" s="293"/>
      <c r="AH163" s="13"/>
    </row>
    <row r="164" spans="1:34" ht="38.1" customHeight="1">
      <c r="A164" s="308" t="s">
        <v>571</v>
      </c>
      <c r="B164" s="307" t="s">
        <v>941</v>
      </c>
      <c r="C164" s="289" t="s">
        <v>1424</v>
      </c>
      <c r="D164" s="299" t="s">
        <v>1474</v>
      </c>
      <c r="E164" s="299" t="s">
        <v>1440</v>
      </c>
      <c r="F164" s="300" t="s">
        <v>1495</v>
      </c>
      <c r="G164" s="289">
        <v>2</v>
      </c>
      <c r="H164" s="298">
        <v>2</v>
      </c>
      <c r="I164" s="298" t="s">
        <v>1485</v>
      </c>
      <c r="J164" s="306">
        <v>15</v>
      </c>
      <c r="K164" s="305" t="s">
        <v>862</v>
      </c>
      <c r="L164" s="304" t="s">
        <v>590</v>
      </c>
      <c r="M164" s="304">
        <v>0.13</v>
      </c>
      <c r="N164" s="304">
        <v>0.28000000000000003</v>
      </c>
      <c r="O164" s="296" t="s">
        <v>1426</v>
      </c>
      <c r="P164" s="283">
        <v>449.40000000000003</v>
      </c>
      <c r="Q164" s="283">
        <f t="shared" si="8"/>
        <v>539.28</v>
      </c>
      <c r="R164" s="282">
        <f t="shared" si="9"/>
        <v>70.106399999999994</v>
      </c>
      <c r="S164" s="775">
        <f t="shared" si="10"/>
        <v>8089.2</v>
      </c>
      <c r="T164" s="137"/>
      <c r="U164" s="154">
        <f t="shared" si="11"/>
        <v>0</v>
      </c>
      <c r="V164" s="278"/>
      <c r="W164" s="280"/>
      <c r="X164" s="279">
        <v>24</v>
      </c>
      <c r="Y164" s="279">
        <v>528.84</v>
      </c>
      <c r="Z164" s="278">
        <v>792</v>
      </c>
      <c r="AA164" s="911"/>
      <c r="AE164" s="293"/>
      <c r="AF164" s="294"/>
      <c r="AG164" s="293"/>
      <c r="AH164" s="13"/>
    </row>
    <row r="165" spans="1:34" ht="38.1" customHeight="1">
      <c r="A165" s="308" t="s">
        <v>572</v>
      </c>
      <c r="B165" s="307" t="s">
        <v>528</v>
      </c>
      <c r="C165" s="289" t="s">
        <v>1424</v>
      </c>
      <c r="D165" s="299" t="s">
        <v>1474</v>
      </c>
      <c r="E165" s="299" t="s">
        <v>1440</v>
      </c>
      <c r="F165" s="300" t="s">
        <v>1495</v>
      </c>
      <c r="G165" s="289">
        <v>2</v>
      </c>
      <c r="H165" s="298" t="s">
        <v>1428</v>
      </c>
      <c r="I165" s="298" t="s">
        <v>1485</v>
      </c>
      <c r="J165" s="306" t="s">
        <v>649</v>
      </c>
      <c r="K165" s="305" t="s">
        <v>862</v>
      </c>
      <c r="L165" s="304" t="s">
        <v>590</v>
      </c>
      <c r="M165" s="304">
        <v>0.13</v>
      </c>
      <c r="N165" s="304">
        <v>0.28000000000000003</v>
      </c>
      <c r="O165" s="296" t="s">
        <v>1426</v>
      </c>
      <c r="P165" s="283">
        <v>497.33600000000007</v>
      </c>
      <c r="Q165" s="283">
        <f t="shared" si="8"/>
        <v>596.80320000000006</v>
      </c>
      <c r="R165" s="282">
        <f t="shared" si="9"/>
        <v>77.584416000000004</v>
      </c>
      <c r="S165" s="775">
        <f t="shared" si="10"/>
        <v>8952.0480000000007</v>
      </c>
      <c r="T165" s="137"/>
      <c r="U165" s="154">
        <f t="shared" si="11"/>
        <v>0</v>
      </c>
      <c r="V165" s="278"/>
      <c r="W165" s="280"/>
      <c r="X165" s="279">
        <v>24</v>
      </c>
      <c r="Y165" s="279">
        <v>528.84</v>
      </c>
      <c r="Z165" s="278">
        <v>792</v>
      </c>
      <c r="AA165" s="911"/>
      <c r="AE165" s="293"/>
      <c r="AF165" s="294"/>
      <c r="AG165" s="293"/>
      <c r="AH165" s="13"/>
    </row>
    <row r="166" spans="1:34" s="323" customFormat="1" ht="38.1" customHeight="1">
      <c r="A166" s="308" t="s">
        <v>858</v>
      </c>
      <c r="B166" s="307" t="s">
        <v>526</v>
      </c>
      <c r="C166" s="289" t="s">
        <v>1424</v>
      </c>
      <c r="D166" s="299" t="s">
        <v>1474</v>
      </c>
      <c r="E166" s="299" t="s">
        <v>1440</v>
      </c>
      <c r="F166" s="300" t="s">
        <v>1495</v>
      </c>
      <c r="G166" s="289">
        <v>2</v>
      </c>
      <c r="H166" s="298">
        <v>2</v>
      </c>
      <c r="I166" s="298" t="s">
        <v>1486</v>
      </c>
      <c r="J166" s="306" t="s">
        <v>649</v>
      </c>
      <c r="K166" s="305" t="s">
        <v>862</v>
      </c>
      <c r="L166" s="304" t="s">
        <v>590</v>
      </c>
      <c r="M166" s="304">
        <v>0.13</v>
      </c>
      <c r="N166" s="304">
        <v>0.28000000000000003</v>
      </c>
      <c r="O166" s="296" t="s">
        <v>1426</v>
      </c>
      <c r="P166" s="283">
        <v>701.06400000000008</v>
      </c>
      <c r="Q166" s="283">
        <f t="shared" si="8"/>
        <v>841.27680000000009</v>
      </c>
      <c r="R166" s="282">
        <f t="shared" si="9"/>
        <v>109.36598400000001</v>
      </c>
      <c r="S166" s="775">
        <f t="shared" si="10"/>
        <v>12619.152000000002</v>
      </c>
      <c r="T166" s="137"/>
      <c r="U166" s="154">
        <f t="shared" si="11"/>
        <v>0</v>
      </c>
      <c r="V166" s="278"/>
      <c r="W166" s="280"/>
      <c r="X166" s="279">
        <v>24</v>
      </c>
      <c r="Y166" s="279">
        <v>501.84000000000003</v>
      </c>
      <c r="Z166" s="278">
        <v>792</v>
      </c>
      <c r="AA166" s="911"/>
      <c r="AB166" s="324"/>
      <c r="AC166" s="245"/>
      <c r="AE166" s="293"/>
      <c r="AF166" s="294"/>
      <c r="AG166" s="293"/>
      <c r="AH166" s="13"/>
    </row>
    <row r="167" spans="1:34" ht="51" customHeight="1">
      <c r="A167" s="308" t="s">
        <v>1100</v>
      </c>
      <c r="B167" s="307" t="s">
        <v>98</v>
      </c>
      <c r="C167" s="289" t="s">
        <v>1424</v>
      </c>
      <c r="D167" s="299" t="s">
        <v>1474</v>
      </c>
      <c r="E167" s="299" t="s">
        <v>1440</v>
      </c>
      <c r="F167" s="300" t="s">
        <v>1495</v>
      </c>
      <c r="G167" s="289">
        <v>2</v>
      </c>
      <c r="H167" s="298" t="s">
        <v>1428</v>
      </c>
      <c r="I167" s="298" t="s">
        <v>1486</v>
      </c>
      <c r="J167" s="306" t="s">
        <v>649</v>
      </c>
      <c r="K167" s="305" t="s">
        <v>862</v>
      </c>
      <c r="L167" s="304" t="s">
        <v>590</v>
      </c>
      <c r="M167" s="304">
        <v>0.13</v>
      </c>
      <c r="N167" s="304">
        <v>0.28000000000000003</v>
      </c>
      <c r="O167" s="296" t="s">
        <v>1426</v>
      </c>
      <c r="P167" s="283">
        <v>737.01600000000019</v>
      </c>
      <c r="Q167" s="283">
        <f t="shared" si="8"/>
        <v>884.41920000000016</v>
      </c>
      <c r="R167" s="282">
        <f t="shared" si="9"/>
        <v>114.97449600000003</v>
      </c>
      <c r="S167" s="775">
        <f t="shared" si="10"/>
        <v>13266.288000000002</v>
      </c>
      <c r="T167" s="137"/>
      <c r="U167" s="154">
        <f t="shared" si="11"/>
        <v>0</v>
      </c>
      <c r="V167" s="278"/>
      <c r="W167" s="280"/>
      <c r="X167" s="279">
        <v>24</v>
      </c>
      <c r="Y167" s="279">
        <v>501.84000000000003</v>
      </c>
      <c r="Z167" s="278">
        <v>792</v>
      </c>
      <c r="AA167" s="912"/>
      <c r="AE167" s="293"/>
      <c r="AF167" s="294"/>
      <c r="AG167" s="293"/>
      <c r="AH167" s="13"/>
    </row>
    <row r="168" spans="1:34" ht="70.5" customHeight="1">
      <c r="A168" s="292" t="s">
        <v>853</v>
      </c>
      <c r="B168" s="302" t="s">
        <v>778</v>
      </c>
      <c r="C168" s="289" t="s">
        <v>1424</v>
      </c>
      <c r="D168" s="299" t="s">
        <v>1474</v>
      </c>
      <c r="E168" s="299" t="s">
        <v>1440</v>
      </c>
      <c r="F168" s="299" t="s">
        <v>1410</v>
      </c>
      <c r="G168" s="289">
        <v>2</v>
      </c>
      <c r="H168" s="298">
        <v>1</v>
      </c>
      <c r="I168" s="298" t="s">
        <v>1494</v>
      </c>
      <c r="J168" s="297" t="s">
        <v>649</v>
      </c>
      <c r="K168" s="288" t="s">
        <v>862</v>
      </c>
      <c r="L168" s="285" t="s">
        <v>590</v>
      </c>
      <c r="M168" s="285">
        <v>0.14000000000000001</v>
      </c>
      <c r="N168" s="285">
        <v>0.34</v>
      </c>
      <c r="O168" s="296" t="s">
        <v>1426</v>
      </c>
      <c r="P168" s="283">
        <v>1359.4350000000002</v>
      </c>
      <c r="Q168" s="283">
        <f t="shared" si="8"/>
        <v>1631.3220000000001</v>
      </c>
      <c r="R168" s="282">
        <f t="shared" si="9"/>
        <v>228.38508000000004</v>
      </c>
      <c r="S168" s="775">
        <f t="shared" si="10"/>
        <v>24469.83</v>
      </c>
      <c r="T168" s="137"/>
      <c r="U168" s="154">
        <f t="shared" si="11"/>
        <v>0</v>
      </c>
      <c r="V168" s="278"/>
      <c r="W168" s="280"/>
      <c r="X168" s="279">
        <v>24</v>
      </c>
      <c r="Y168" s="279">
        <v>522.36</v>
      </c>
      <c r="Z168" s="278">
        <v>792</v>
      </c>
      <c r="AA168" s="930" t="s">
        <v>779</v>
      </c>
      <c r="AE168" s="293"/>
      <c r="AF168" s="294"/>
      <c r="AG168" s="293"/>
      <c r="AH168" s="13"/>
    </row>
    <row r="169" spans="1:34" ht="70.5" customHeight="1">
      <c r="A169" s="292" t="s">
        <v>854</v>
      </c>
      <c r="B169" s="302" t="s">
        <v>780</v>
      </c>
      <c r="C169" s="289" t="s">
        <v>1424</v>
      </c>
      <c r="D169" s="299" t="s">
        <v>1474</v>
      </c>
      <c r="E169" s="299" t="s">
        <v>1440</v>
      </c>
      <c r="F169" s="299" t="s">
        <v>1410</v>
      </c>
      <c r="G169" s="289">
        <v>2</v>
      </c>
      <c r="H169" s="298" t="s">
        <v>1428</v>
      </c>
      <c r="I169" s="298" t="s">
        <v>1494</v>
      </c>
      <c r="J169" s="297" t="s">
        <v>649</v>
      </c>
      <c r="K169" s="288" t="s">
        <v>862</v>
      </c>
      <c r="L169" s="285" t="s">
        <v>590</v>
      </c>
      <c r="M169" s="285">
        <v>0.14000000000000001</v>
      </c>
      <c r="N169" s="285">
        <v>0.34</v>
      </c>
      <c r="O169" s="296" t="s">
        <v>1426</v>
      </c>
      <c r="P169" s="283">
        <v>1400.9161396293273</v>
      </c>
      <c r="Q169" s="283">
        <f t="shared" si="8"/>
        <v>1681.0993675551927</v>
      </c>
      <c r="R169" s="282">
        <f t="shared" si="9"/>
        <v>235.35391145772701</v>
      </c>
      <c r="S169" s="775">
        <f t="shared" si="10"/>
        <v>25216.490513327888</v>
      </c>
      <c r="T169" s="137"/>
      <c r="U169" s="154">
        <f t="shared" si="11"/>
        <v>0</v>
      </c>
      <c r="V169" s="278"/>
      <c r="W169" s="280"/>
      <c r="X169" s="279">
        <v>24</v>
      </c>
      <c r="Y169" s="279">
        <v>522.36</v>
      </c>
      <c r="Z169" s="278">
        <v>792</v>
      </c>
      <c r="AA169" s="930"/>
      <c r="AE169" s="293"/>
      <c r="AF169" s="294"/>
      <c r="AG169" s="293"/>
      <c r="AH169" s="13"/>
    </row>
    <row r="170" spans="1:34" ht="66.75" customHeight="1">
      <c r="A170" s="292" t="s">
        <v>855</v>
      </c>
      <c r="B170" s="302" t="s">
        <v>778</v>
      </c>
      <c r="C170" s="289" t="s">
        <v>1424</v>
      </c>
      <c r="D170" s="299" t="s">
        <v>1474</v>
      </c>
      <c r="E170" s="299" t="s">
        <v>1440</v>
      </c>
      <c r="F170" s="299" t="s">
        <v>1410</v>
      </c>
      <c r="G170" s="289">
        <v>2</v>
      </c>
      <c r="H170" s="298">
        <v>1</v>
      </c>
      <c r="I170" s="298" t="s">
        <v>1494</v>
      </c>
      <c r="J170" s="297" t="s">
        <v>144</v>
      </c>
      <c r="K170" s="288" t="s">
        <v>862</v>
      </c>
      <c r="L170" s="285" t="s">
        <v>590</v>
      </c>
      <c r="M170" s="285">
        <v>0.14000000000000001</v>
      </c>
      <c r="N170" s="285">
        <v>0.34</v>
      </c>
      <c r="O170" s="296" t="s">
        <v>1426</v>
      </c>
      <c r="P170" s="283">
        <v>1629.8240000000003</v>
      </c>
      <c r="Q170" s="283">
        <f t="shared" si="8"/>
        <v>1955.7888000000003</v>
      </c>
      <c r="R170" s="282">
        <f t="shared" si="9"/>
        <v>273.81043200000005</v>
      </c>
      <c r="S170" s="775">
        <f t="shared" si="10"/>
        <v>9778.9440000000013</v>
      </c>
      <c r="T170" s="137"/>
      <c r="U170" s="154">
        <f t="shared" si="11"/>
        <v>0</v>
      </c>
      <c r="V170" s="278"/>
      <c r="W170" s="280"/>
      <c r="X170" s="279">
        <v>60</v>
      </c>
      <c r="Y170" s="279">
        <v>437.4</v>
      </c>
      <c r="Z170" s="278">
        <v>1980</v>
      </c>
      <c r="AA170" s="930"/>
      <c r="AE170" s="293"/>
      <c r="AF170" s="294"/>
      <c r="AG170" s="293"/>
      <c r="AH170" s="13"/>
    </row>
    <row r="171" spans="1:34" ht="69.75" customHeight="1">
      <c r="A171" s="292" t="s">
        <v>856</v>
      </c>
      <c r="B171" s="302" t="s">
        <v>780</v>
      </c>
      <c r="C171" s="289" t="s">
        <v>1424</v>
      </c>
      <c r="D171" s="299" t="s">
        <v>1474</v>
      </c>
      <c r="E171" s="299" t="s">
        <v>1440</v>
      </c>
      <c r="F171" s="299" t="s">
        <v>1410</v>
      </c>
      <c r="G171" s="289">
        <v>2</v>
      </c>
      <c r="H171" s="298" t="s">
        <v>1428</v>
      </c>
      <c r="I171" s="298" t="s">
        <v>1494</v>
      </c>
      <c r="J171" s="297" t="s">
        <v>144</v>
      </c>
      <c r="K171" s="288" t="s">
        <v>862</v>
      </c>
      <c r="L171" s="285" t="s">
        <v>590</v>
      </c>
      <c r="M171" s="285">
        <v>0.14000000000000001</v>
      </c>
      <c r="N171" s="285">
        <v>0.34</v>
      </c>
      <c r="O171" s="296" t="s">
        <v>1426</v>
      </c>
      <c r="P171" s="283">
        <v>1677.7600000000002</v>
      </c>
      <c r="Q171" s="283">
        <f t="shared" si="8"/>
        <v>2013.3120000000001</v>
      </c>
      <c r="R171" s="282">
        <f t="shared" si="9"/>
        <v>281.86368000000004</v>
      </c>
      <c r="S171" s="775">
        <f t="shared" si="10"/>
        <v>10066.560000000001</v>
      </c>
      <c r="T171" s="137"/>
      <c r="U171" s="154">
        <f t="shared" si="11"/>
        <v>0</v>
      </c>
      <c r="V171" s="278"/>
      <c r="W171" s="280"/>
      <c r="X171" s="279">
        <v>60</v>
      </c>
      <c r="Y171" s="279">
        <v>437.4</v>
      </c>
      <c r="Z171" s="278">
        <v>1980</v>
      </c>
      <c r="AA171" s="931"/>
      <c r="AE171" s="293"/>
      <c r="AF171" s="294"/>
      <c r="AG171" s="293"/>
      <c r="AH171" s="13"/>
    </row>
    <row r="172" spans="1:34" ht="87" customHeight="1">
      <c r="A172" s="342" t="s">
        <v>198</v>
      </c>
      <c r="B172" s="341" t="s">
        <v>1083</v>
      </c>
      <c r="C172" s="289" t="s">
        <v>1424</v>
      </c>
      <c r="D172" s="299" t="s">
        <v>1474</v>
      </c>
      <c r="E172" s="299" t="s">
        <v>1440</v>
      </c>
      <c r="F172" s="299" t="s">
        <v>1459</v>
      </c>
      <c r="G172" s="298">
        <v>1</v>
      </c>
      <c r="H172" s="298">
        <v>2</v>
      </c>
      <c r="I172" s="298" t="s">
        <v>1487</v>
      </c>
      <c r="J172" s="340">
        <v>16.5</v>
      </c>
      <c r="K172" s="288" t="s">
        <v>604</v>
      </c>
      <c r="L172" s="285" t="s">
        <v>619</v>
      </c>
      <c r="M172" s="285">
        <v>0.15</v>
      </c>
      <c r="N172" s="285">
        <v>0.4</v>
      </c>
      <c r="O172" s="296" t="s">
        <v>1422</v>
      </c>
      <c r="P172" s="339">
        <v>1509.98</v>
      </c>
      <c r="Q172" s="339">
        <f t="shared" si="8"/>
        <v>1811.9759999999999</v>
      </c>
      <c r="R172" s="314">
        <f t="shared" si="9"/>
        <v>271.79639999999995</v>
      </c>
      <c r="S172" s="779">
        <f t="shared" si="10"/>
        <v>29897.603999999999</v>
      </c>
      <c r="T172" s="137"/>
      <c r="U172" s="154">
        <f t="shared" si="11"/>
        <v>0</v>
      </c>
      <c r="V172" s="313" t="s">
        <v>1418</v>
      </c>
      <c r="W172" s="313" t="s">
        <v>1418</v>
      </c>
      <c r="X172" s="311">
        <v>24</v>
      </c>
      <c r="Y172" s="311">
        <v>420.55200000000002</v>
      </c>
      <c r="Z172" s="310">
        <v>792</v>
      </c>
      <c r="AA172" s="932" t="s">
        <v>781</v>
      </c>
      <c r="AE172" s="293"/>
      <c r="AF172" s="294"/>
      <c r="AG172" s="293"/>
      <c r="AH172" s="13"/>
    </row>
    <row r="173" spans="1:34" s="323" customFormat="1" ht="88.5" customHeight="1">
      <c r="A173" s="342" t="s">
        <v>199</v>
      </c>
      <c r="B173" s="341" t="s">
        <v>1082</v>
      </c>
      <c r="C173" s="289" t="s">
        <v>1424</v>
      </c>
      <c r="D173" s="299" t="s">
        <v>1474</v>
      </c>
      <c r="E173" s="299" t="s">
        <v>1440</v>
      </c>
      <c r="F173" s="299" t="s">
        <v>1459</v>
      </c>
      <c r="G173" s="298">
        <v>1</v>
      </c>
      <c r="H173" s="298" t="s">
        <v>1428</v>
      </c>
      <c r="I173" s="298" t="s">
        <v>1487</v>
      </c>
      <c r="J173" s="340">
        <v>16.5</v>
      </c>
      <c r="K173" s="288" t="s">
        <v>604</v>
      </c>
      <c r="L173" s="285" t="s">
        <v>619</v>
      </c>
      <c r="M173" s="285">
        <v>0.15</v>
      </c>
      <c r="N173" s="285">
        <v>0.4</v>
      </c>
      <c r="O173" s="296" t="s">
        <v>1422</v>
      </c>
      <c r="P173" s="339">
        <v>1567.51</v>
      </c>
      <c r="Q173" s="339">
        <f t="shared" si="8"/>
        <v>1881.0119999999999</v>
      </c>
      <c r="R173" s="314">
        <f t="shared" si="9"/>
        <v>282.15179999999998</v>
      </c>
      <c r="S173" s="779">
        <f t="shared" si="10"/>
        <v>31036.698</v>
      </c>
      <c r="T173" s="137"/>
      <c r="U173" s="154">
        <f t="shared" si="11"/>
        <v>0</v>
      </c>
      <c r="V173" s="278"/>
      <c r="W173" s="280"/>
      <c r="X173" s="279">
        <v>24</v>
      </c>
      <c r="Y173" s="311">
        <v>420.55200000000002</v>
      </c>
      <c r="Z173" s="310">
        <v>792</v>
      </c>
      <c r="AA173" s="931"/>
      <c r="AB173" s="324"/>
      <c r="AC173" s="245"/>
      <c r="AE173" s="293"/>
      <c r="AF173" s="294"/>
      <c r="AG173" s="293"/>
      <c r="AH173" s="13"/>
    </row>
    <row r="174" spans="1:34" ht="65.099999999999994" customHeight="1">
      <c r="A174" s="292" t="s">
        <v>507</v>
      </c>
      <c r="B174" s="302" t="s">
        <v>574</v>
      </c>
      <c r="C174" s="289" t="s">
        <v>1424</v>
      </c>
      <c r="D174" s="299" t="s">
        <v>1474</v>
      </c>
      <c r="E174" s="299" t="s">
        <v>1496</v>
      </c>
      <c r="F174" s="299" t="s">
        <v>1413</v>
      </c>
      <c r="G174" s="289">
        <v>2</v>
      </c>
      <c r="H174" s="298">
        <v>2</v>
      </c>
      <c r="I174" s="298" t="s">
        <v>1485</v>
      </c>
      <c r="J174" s="338">
        <v>12.5</v>
      </c>
      <c r="K174" s="288" t="s">
        <v>862</v>
      </c>
      <c r="L174" s="285" t="s">
        <v>590</v>
      </c>
      <c r="M174" s="285">
        <v>0.13</v>
      </c>
      <c r="N174" s="285">
        <v>0.3</v>
      </c>
      <c r="O174" s="296" t="s">
        <v>1426</v>
      </c>
      <c r="P174" s="283">
        <v>2213.2876315976664</v>
      </c>
      <c r="Q174" s="283">
        <f t="shared" si="8"/>
        <v>2655.9451579171996</v>
      </c>
      <c r="R174" s="282">
        <f t="shared" si="9"/>
        <v>345.27287052923595</v>
      </c>
      <c r="S174" s="775">
        <f t="shared" si="10"/>
        <v>33199.314473964994</v>
      </c>
      <c r="T174" s="137"/>
      <c r="U174" s="154">
        <f t="shared" si="11"/>
        <v>0</v>
      </c>
      <c r="V174" s="278"/>
      <c r="W174" s="280"/>
      <c r="X174" s="279">
        <v>24</v>
      </c>
      <c r="Y174" s="279">
        <v>452.70000000000005</v>
      </c>
      <c r="Z174" s="278">
        <v>792</v>
      </c>
      <c r="AA174" s="903" t="s">
        <v>1497</v>
      </c>
      <c r="AE174" s="293"/>
      <c r="AF174" s="294"/>
      <c r="AG174" s="293"/>
      <c r="AH174" s="13"/>
    </row>
    <row r="175" spans="1:34" ht="65.099999999999994" customHeight="1">
      <c r="A175" s="292" t="s">
        <v>508</v>
      </c>
      <c r="B175" s="302" t="s">
        <v>852</v>
      </c>
      <c r="C175" s="289" t="s">
        <v>1424</v>
      </c>
      <c r="D175" s="299" t="s">
        <v>1474</v>
      </c>
      <c r="E175" s="299" t="s">
        <v>1496</v>
      </c>
      <c r="F175" s="299" t="s">
        <v>1413</v>
      </c>
      <c r="G175" s="289">
        <v>2</v>
      </c>
      <c r="H175" s="298" t="s">
        <v>1428</v>
      </c>
      <c r="I175" s="298" t="s">
        <v>1485</v>
      </c>
      <c r="J175" s="338">
        <v>12.5</v>
      </c>
      <c r="K175" s="288" t="s">
        <v>862</v>
      </c>
      <c r="L175" s="285" t="s">
        <v>590</v>
      </c>
      <c r="M175" s="285">
        <v>0.13</v>
      </c>
      <c r="N175" s="285">
        <v>0.3</v>
      </c>
      <c r="O175" s="296" t="s">
        <v>1426</v>
      </c>
      <c r="P175" s="283">
        <v>2236.7280000000005</v>
      </c>
      <c r="Q175" s="283">
        <f t="shared" si="8"/>
        <v>2684.0736000000006</v>
      </c>
      <c r="R175" s="282">
        <f t="shared" si="9"/>
        <v>348.92956800000007</v>
      </c>
      <c r="S175" s="775">
        <f t="shared" si="10"/>
        <v>33550.920000000006</v>
      </c>
      <c r="T175" s="137"/>
      <c r="U175" s="154">
        <f t="shared" si="11"/>
        <v>0</v>
      </c>
      <c r="V175" s="278"/>
      <c r="W175" s="280"/>
      <c r="X175" s="279">
        <v>24</v>
      </c>
      <c r="Y175" s="279">
        <v>452.70000000000005</v>
      </c>
      <c r="Z175" s="278">
        <v>792</v>
      </c>
      <c r="AA175" s="937"/>
      <c r="AE175" s="293"/>
      <c r="AF175" s="294"/>
      <c r="AG175" s="293"/>
      <c r="AH175" s="13"/>
    </row>
    <row r="176" spans="1:34" ht="38.1" customHeight="1">
      <c r="A176" s="292" t="s">
        <v>353</v>
      </c>
      <c r="B176" s="302" t="s">
        <v>575</v>
      </c>
      <c r="C176" s="289" t="s">
        <v>1424</v>
      </c>
      <c r="D176" s="299" t="s">
        <v>1474</v>
      </c>
      <c r="E176" s="299" t="s">
        <v>1496</v>
      </c>
      <c r="F176" s="299" t="s">
        <v>1410</v>
      </c>
      <c r="G176" s="289">
        <v>1</v>
      </c>
      <c r="H176" s="298">
        <v>2</v>
      </c>
      <c r="I176" s="298" t="s">
        <v>1485</v>
      </c>
      <c r="J176" s="297">
        <v>15</v>
      </c>
      <c r="K176" s="288" t="s">
        <v>862</v>
      </c>
      <c r="L176" s="285" t="s">
        <v>590</v>
      </c>
      <c r="M176" s="285">
        <v>0.13</v>
      </c>
      <c r="N176" s="285">
        <v>0.3</v>
      </c>
      <c r="O176" s="296" t="s">
        <v>1426</v>
      </c>
      <c r="P176" s="283">
        <v>950.50848918118425</v>
      </c>
      <c r="Q176" s="283">
        <f t="shared" si="8"/>
        <v>1140.6101870174211</v>
      </c>
      <c r="R176" s="282">
        <f t="shared" si="9"/>
        <v>148.27932431226475</v>
      </c>
      <c r="S176" s="775">
        <f t="shared" si="10"/>
        <v>17109.152805261318</v>
      </c>
      <c r="T176" s="137"/>
      <c r="U176" s="154">
        <f t="shared" si="11"/>
        <v>0</v>
      </c>
      <c r="V176" s="278"/>
      <c r="W176" s="280"/>
      <c r="X176" s="279">
        <v>24</v>
      </c>
      <c r="Y176" s="279">
        <v>476.64</v>
      </c>
      <c r="Z176" s="278">
        <v>792</v>
      </c>
      <c r="AA176" s="932" t="s">
        <v>782</v>
      </c>
      <c r="AE176" s="293"/>
      <c r="AF176" s="294"/>
      <c r="AG176" s="293"/>
      <c r="AH176" s="13"/>
    </row>
    <row r="177" spans="1:35" ht="38.1" customHeight="1">
      <c r="A177" s="292" t="s">
        <v>354</v>
      </c>
      <c r="B177" s="302" t="s">
        <v>940</v>
      </c>
      <c r="C177" s="289" t="s">
        <v>1424</v>
      </c>
      <c r="D177" s="299" t="s">
        <v>1474</v>
      </c>
      <c r="E177" s="299" t="s">
        <v>1496</v>
      </c>
      <c r="F177" s="299" t="s">
        <v>1410</v>
      </c>
      <c r="G177" s="289">
        <v>1</v>
      </c>
      <c r="H177" s="298" t="s">
        <v>1428</v>
      </c>
      <c r="I177" s="298" t="s">
        <v>1485</v>
      </c>
      <c r="J177" s="297" t="s">
        <v>649</v>
      </c>
      <c r="K177" s="288" t="s">
        <v>862</v>
      </c>
      <c r="L177" s="285" t="s">
        <v>590</v>
      </c>
      <c r="M177" s="285">
        <v>0.13</v>
      </c>
      <c r="N177" s="285">
        <v>0.3</v>
      </c>
      <c r="O177" s="296" t="s">
        <v>1426</v>
      </c>
      <c r="P177" s="283">
        <v>974.97183745263135</v>
      </c>
      <c r="Q177" s="283">
        <f t="shared" si="8"/>
        <v>1169.9662049431577</v>
      </c>
      <c r="R177" s="282">
        <f t="shared" si="9"/>
        <v>152.09560664261051</v>
      </c>
      <c r="S177" s="775">
        <f t="shared" si="10"/>
        <v>17549.493074147365</v>
      </c>
      <c r="T177" s="137"/>
      <c r="U177" s="154">
        <f t="shared" si="11"/>
        <v>0</v>
      </c>
      <c r="V177" s="278"/>
      <c r="W177" s="280"/>
      <c r="X177" s="279">
        <v>24</v>
      </c>
      <c r="Y177" s="279">
        <v>476.64</v>
      </c>
      <c r="Z177" s="278">
        <v>792</v>
      </c>
      <c r="AA177" s="930"/>
      <c r="AE177" s="293"/>
      <c r="AF177" s="294"/>
      <c r="AG177" s="293"/>
      <c r="AH177" s="13"/>
    </row>
    <row r="178" spans="1:35" ht="38.1" customHeight="1">
      <c r="A178" s="292" t="s">
        <v>685</v>
      </c>
      <c r="B178" s="302" t="s">
        <v>575</v>
      </c>
      <c r="C178" s="289" t="s">
        <v>1424</v>
      </c>
      <c r="D178" s="299" t="s">
        <v>1474</v>
      </c>
      <c r="E178" s="299" t="s">
        <v>1496</v>
      </c>
      <c r="F178" s="299" t="s">
        <v>1410</v>
      </c>
      <c r="G178" s="289">
        <v>1</v>
      </c>
      <c r="H178" s="298">
        <v>2</v>
      </c>
      <c r="I178" s="298" t="s">
        <v>1485</v>
      </c>
      <c r="J178" s="297" t="s">
        <v>144</v>
      </c>
      <c r="K178" s="288" t="s">
        <v>862</v>
      </c>
      <c r="L178" s="285" t="s">
        <v>590</v>
      </c>
      <c r="M178" s="285">
        <v>0.13</v>
      </c>
      <c r="N178" s="285">
        <v>0.3</v>
      </c>
      <c r="O178" s="296" t="s">
        <v>1426</v>
      </c>
      <c r="P178" s="283">
        <v>1062.915579935074</v>
      </c>
      <c r="Q178" s="283">
        <f t="shared" si="8"/>
        <v>1275.4986959220887</v>
      </c>
      <c r="R178" s="282">
        <f t="shared" si="9"/>
        <v>165.81483046987154</v>
      </c>
      <c r="S178" s="775">
        <f t="shared" si="10"/>
        <v>6377.4934796104435</v>
      </c>
      <c r="T178" s="137"/>
      <c r="U178" s="154">
        <f t="shared" si="11"/>
        <v>0</v>
      </c>
      <c r="V178" s="278"/>
      <c r="W178" s="280"/>
      <c r="X178" s="279">
        <v>60</v>
      </c>
      <c r="Y178" s="279">
        <v>399.3</v>
      </c>
      <c r="Z178" s="278">
        <v>1980</v>
      </c>
      <c r="AA178" s="930"/>
      <c r="AE178" s="293"/>
      <c r="AF178" s="294"/>
      <c r="AG178" s="293"/>
      <c r="AH178" s="13"/>
    </row>
    <row r="179" spans="1:35" ht="38.1" customHeight="1">
      <c r="A179" s="292" t="s">
        <v>1058</v>
      </c>
      <c r="B179" s="302" t="s">
        <v>940</v>
      </c>
      <c r="C179" s="289" t="s">
        <v>1424</v>
      </c>
      <c r="D179" s="299" t="s">
        <v>1474</v>
      </c>
      <c r="E179" s="299" t="s">
        <v>1496</v>
      </c>
      <c r="F179" s="299" t="s">
        <v>1410</v>
      </c>
      <c r="G179" s="289">
        <v>1</v>
      </c>
      <c r="H179" s="298" t="s">
        <v>1428</v>
      </c>
      <c r="I179" s="298" t="s">
        <v>1485</v>
      </c>
      <c r="J179" s="297">
        <v>5</v>
      </c>
      <c r="K179" s="288" t="s">
        <v>862</v>
      </c>
      <c r="L179" s="285" t="s">
        <v>590</v>
      </c>
      <c r="M179" s="285">
        <v>0.13</v>
      </c>
      <c r="N179" s="285">
        <v>0.3</v>
      </c>
      <c r="O179" s="296" t="s">
        <v>1426</v>
      </c>
      <c r="P179" s="283">
        <v>1070</v>
      </c>
      <c r="Q179" s="283">
        <f t="shared" si="8"/>
        <v>1284</v>
      </c>
      <c r="R179" s="282">
        <f t="shared" si="9"/>
        <v>166.92000000000002</v>
      </c>
      <c r="S179" s="775">
        <f t="shared" si="10"/>
        <v>6420</v>
      </c>
      <c r="T179" s="137"/>
      <c r="U179" s="154">
        <f t="shared" si="11"/>
        <v>0</v>
      </c>
      <c r="V179" s="278"/>
      <c r="W179" s="280"/>
      <c r="X179" s="279">
        <v>60</v>
      </c>
      <c r="Y179" s="279">
        <v>399.3</v>
      </c>
      <c r="Z179" s="278">
        <v>1980</v>
      </c>
      <c r="AA179" s="931"/>
      <c r="AE179" s="293"/>
      <c r="AF179" s="294"/>
      <c r="AG179" s="293"/>
      <c r="AH179" s="13"/>
    </row>
    <row r="180" spans="1:35" ht="38.1" customHeight="1">
      <c r="A180" s="308" t="s">
        <v>1048</v>
      </c>
      <c r="B180" s="307" t="s">
        <v>1499</v>
      </c>
      <c r="C180" s="289" t="s">
        <v>1424</v>
      </c>
      <c r="D180" s="299" t="s">
        <v>1474</v>
      </c>
      <c r="E180" s="300" t="s">
        <v>1498</v>
      </c>
      <c r="F180" s="299" t="s">
        <v>1410</v>
      </c>
      <c r="G180" s="289" t="s">
        <v>1428</v>
      </c>
      <c r="H180" s="298" t="s">
        <v>1428</v>
      </c>
      <c r="I180" s="298" t="s">
        <v>1485</v>
      </c>
      <c r="J180" s="306">
        <v>21</v>
      </c>
      <c r="K180" s="305" t="s">
        <v>604</v>
      </c>
      <c r="L180" s="304" t="s">
        <v>590</v>
      </c>
      <c r="M180" s="304">
        <v>0.7</v>
      </c>
      <c r="N180" s="304">
        <v>0.9</v>
      </c>
      <c r="O180" s="303" t="s">
        <v>1422</v>
      </c>
      <c r="P180" s="282">
        <v>293.60800000000006</v>
      </c>
      <c r="Q180" s="282">
        <f t="shared" si="8"/>
        <v>352.32960000000008</v>
      </c>
      <c r="R180" s="282">
        <f t="shared" si="9"/>
        <v>246.63072000000005</v>
      </c>
      <c r="S180" s="775">
        <f t="shared" si="10"/>
        <v>7398.9216000000015</v>
      </c>
      <c r="T180" s="137"/>
      <c r="U180" s="154">
        <f t="shared" si="11"/>
        <v>0</v>
      </c>
      <c r="V180" s="310"/>
      <c r="W180" s="312"/>
      <c r="X180" s="311">
        <v>24</v>
      </c>
      <c r="Y180" s="311">
        <v>520.12800000000004</v>
      </c>
      <c r="Z180" s="310">
        <v>792</v>
      </c>
      <c r="AA180" s="907" t="s">
        <v>651</v>
      </c>
      <c r="AE180" s="293"/>
      <c r="AF180" s="294"/>
      <c r="AG180" s="293"/>
      <c r="AH180" s="13"/>
    </row>
    <row r="181" spans="1:35" s="323" customFormat="1" ht="38.1" customHeight="1">
      <c r="A181" s="308" t="s">
        <v>1049</v>
      </c>
      <c r="B181" s="307" t="s">
        <v>1500</v>
      </c>
      <c r="C181" s="289" t="s">
        <v>1424</v>
      </c>
      <c r="D181" s="299" t="s">
        <v>1474</v>
      </c>
      <c r="E181" s="300" t="s">
        <v>1498</v>
      </c>
      <c r="F181" s="299" t="s">
        <v>1410</v>
      </c>
      <c r="G181" s="289" t="s">
        <v>1428</v>
      </c>
      <c r="H181" s="298" t="s">
        <v>1428</v>
      </c>
      <c r="I181" s="298" t="s">
        <v>1485</v>
      </c>
      <c r="J181" s="306">
        <v>21</v>
      </c>
      <c r="K181" s="305" t="s">
        <v>604</v>
      </c>
      <c r="L181" s="304" t="s">
        <v>590</v>
      </c>
      <c r="M181" s="304">
        <v>0.7</v>
      </c>
      <c r="N181" s="304">
        <v>0.9</v>
      </c>
      <c r="O181" s="303" t="s">
        <v>1422</v>
      </c>
      <c r="P181" s="282">
        <v>341.5440000000001</v>
      </c>
      <c r="Q181" s="282">
        <f t="shared" si="8"/>
        <v>409.85280000000012</v>
      </c>
      <c r="R181" s="282">
        <f t="shared" si="9"/>
        <v>286.89696000000004</v>
      </c>
      <c r="S181" s="775">
        <f t="shared" si="10"/>
        <v>8606.9088000000029</v>
      </c>
      <c r="T181" s="137"/>
      <c r="U181" s="154">
        <f t="shared" si="11"/>
        <v>0</v>
      </c>
      <c r="V181" s="310"/>
      <c r="W181" s="312"/>
      <c r="X181" s="311">
        <v>24</v>
      </c>
      <c r="Y181" s="311">
        <v>520.12800000000004</v>
      </c>
      <c r="Z181" s="310">
        <v>792</v>
      </c>
      <c r="AA181" s="908"/>
      <c r="AB181" s="324"/>
      <c r="AC181" s="245"/>
      <c r="AE181" s="293"/>
      <c r="AF181" s="294"/>
      <c r="AG181" s="293"/>
      <c r="AH181" s="13"/>
    </row>
    <row r="182" spans="1:35" ht="38.1" customHeight="1">
      <c r="A182" s="308" t="s">
        <v>1050</v>
      </c>
      <c r="B182" s="307" t="s">
        <v>1501</v>
      </c>
      <c r="C182" s="289" t="s">
        <v>1424</v>
      </c>
      <c r="D182" s="299" t="s">
        <v>1474</v>
      </c>
      <c r="E182" s="300" t="s">
        <v>1498</v>
      </c>
      <c r="F182" s="299" t="s">
        <v>1410</v>
      </c>
      <c r="G182" s="289" t="s">
        <v>1428</v>
      </c>
      <c r="H182" s="298" t="s">
        <v>1428</v>
      </c>
      <c r="I182" s="298" t="s">
        <v>1485</v>
      </c>
      <c r="J182" s="306">
        <v>21</v>
      </c>
      <c r="K182" s="305" t="s">
        <v>604</v>
      </c>
      <c r="L182" s="304" t="s">
        <v>590</v>
      </c>
      <c r="M182" s="304">
        <v>0.8</v>
      </c>
      <c r="N182" s="304">
        <v>1</v>
      </c>
      <c r="O182" s="303" t="s">
        <v>1422</v>
      </c>
      <c r="P182" s="282">
        <v>305.59200000000004</v>
      </c>
      <c r="Q182" s="282">
        <f t="shared" si="8"/>
        <v>366.71040000000005</v>
      </c>
      <c r="R182" s="282">
        <f t="shared" si="9"/>
        <v>293.36832000000004</v>
      </c>
      <c r="S182" s="775">
        <f t="shared" si="10"/>
        <v>7700.9184000000014</v>
      </c>
      <c r="T182" s="137"/>
      <c r="U182" s="154">
        <f t="shared" si="11"/>
        <v>0</v>
      </c>
      <c r="V182" s="310"/>
      <c r="W182" s="312"/>
      <c r="X182" s="311">
        <v>24</v>
      </c>
      <c r="Y182" s="311">
        <v>520.12800000000004</v>
      </c>
      <c r="Z182" s="310">
        <v>792</v>
      </c>
      <c r="AA182" s="907" t="s">
        <v>84</v>
      </c>
      <c r="AE182" s="293"/>
      <c r="AF182" s="294"/>
      <c r="AG182" s="293"/>
      <c r="AH182" s="13"/>
    </row>
    <row r="183" spans="1:35" ht="38.1" customHeight="1">
      <c r="A183" s="308" t="s">
        <v>1051</v>
      </c>
      <c r="B183" s="307" t="s">
        <v>1502</v>
      </c>
      <c r="C183" s="289" t="s">
        <v>1424</v>
      </c>
      <c r="D183" s="299" t="s">
        <v>1474</v>
      </c>
      <c r="E183" s="300" t="s">
        <v>1498</v>
      </c>
      <c r="F183" s="299" t="s">
        <v>1410</v>
      </c>
      <c r="G183" s="289" t="s">
        <v>1428</v>
      </c>
      <c r="H183" s="298" t="s">
        <v>1428</v>
      </c>
      <c r="I183" s="298" t="s">
        <v>1485</v>
      </c>
      <c r="J183" s="306">
        <v>21</v>
      </c>
      <c r="K183" s="305" t="s">
        <v>604</v>
      </c>
      <c r="L183" s="304" t="s">
        <v>590</v>
      </c>
      <c r="M183" s="304">
        <v>0.8</v>
      </c>
      <c r="N183" s="304">
        <v>1</v>
      </c>
      <c r="O183" s="303" t="s">
        <v>1422</v>
      </c>
      <c r="P183" s="282">
        <v>401.46400000000011</v>
      </c>
      <c r="Q183" s="282">
        <f t="shared" si="8"/>
        <v>481.75680000000011</v>
      </c>
      <c r="R183" s="282">
        <f t="shared" si="9"/>
        <v>385.40544000000011</v>
      </c>
      <c r="S183" s="775">
        <f t="shared" si="10"/>
        <v>10116.892800000001</v>
      </c>
      <c r="T183" s="137"/>
      <c r="U183" s="154">
        <f t="shared" si="11"/>
        <v>0</v>
      </c>
      <c r="V183" s="310"/>
      <c r="W183" s="312"/>
      <c r="X183" s="311">
        <v>24</v>
      </c>
      <c r="Y183" s="311">
        <v>520.12800000000004</v>
      </c>
      <c r="Z183" s="310">
        <v>792</v>
      </c>
      <c r="AA183" s="908"/>
      <c r="AE183" s="293"/>
      <c r="AF183" s="294"/>
      <c r="AG183" s="293"/>
      <c r="AH183" s="13"/>
    </row>
    <row r="184" spans="1:35" ht="71.25" customHeight="1">
      <c r="A184" s="308" t="s">
        <v>1093</v>
      </c>
      <c r="B184" s="307" t="s">
        <v>504</v>
      </c>
      <c r="C184" s="289" t="s">
        <v>1424</v>
      </c>
      <c r="D184" s="299" t="s">
        <v>1474</v>
      </c>
      <c r="E184" s="300" t="s">
        <v>1498</v>
      </c>
      <c r="F184" s="299" t="s">
        <v>1410</v>
      </c>
      <c r="G184" s="289" t="s">
        <v>1428</v>
      </c>
      <c r="H184" s="298" t="s">
        <v>1428</v>
      </c>
      <c r="I184" s="298" t="s">
        <v>1485</v>
      </c>
      <c r="J184" s="306">
        <v>16</v>
      </c>
      <c r="K184" s="305" t="s">
        <v>604</v>
      </c>
      <c r="L184" s="304" t="s">
        <v>590</v>
      </c>
      <c r="M184" s="304">
        <v>0.8</v>
      </c>
      <c r="N184" s="304">
        <v>1</v>
      </c>
      <c r="O184" s="303" t="s">
        <v>1422</v>
      </c>
      <c r="P184" s="282">
        <v>293.60800000000006</v>
      </c>
      <c r="Q184" s="282">
        <f t="shared" si="8"/>
        <v>352.32960000000008</v>
      </c>
      <c r="R184" s="282">
        <f t="shared" si="9"/>
        <v>281.8636800000001</v>
      </c>
      <c r="S184" s="775">
        <f t="shared" si="10"/>
        <v>5637.2736000000014</v>
      </c>
      <c r="T184" s="137"/>
      <c r="U184" s="154">
        <f t="shared" si="11"/>
        <v>0</v>
      </c>
      <c r="V184" s="310"/>
      <c r="W184" s="312"/>
      <c r="X184" s="311">
        <v>24</v>
      </c>
      <c r="Y184" s="311">
        <v>400.12800000000004</v>
      </c>
      <c r="Z184" s="310">
        <v>792</v>
      </c>
      <c r="AA184" s="321" t="s">
        <v>541</v>
      </c>
      <c r="AE184" s="293"/>
      <c r="AF184" s="294"/>
      <c r="AG184" s="293"/>
      <c r="AH184" s="13"/>
    </row>
    <row r="185" spans="1:35" ht="40.35" customHeight="1">
      <c r="A185" s="308" t="s">
        <v>1052</v>
      </c>
      <c r="B185" s="307" t="s">
        <v>530</v>
      </c>
      <c r="C185" s="289" t="s">
        <v>1424</v>
      </c>
      <c r="D185" s="299" t="s">
        <v>1474</v>
      </c>
      <c r="E185" s="300" t="s">
        <v>1498</v>
      </c>
      <c r="F185" s="299" t="s">
        <v>1410</v>
      </c>
      <c r="G185" s="289" t="s">
        <v>1428</v>
      </c>
      <c r="H185" s="298" t="s">
        <v>1428</v>
      </c>
      <c r="I185" s="298" t="s">
        <v>1485</v>
      </c>
      <c r="J185" s="306">
        <v>20</v>
      </c>
      <c r="K185" s="305" t="s">
        <v>604</v>
      </c>
      <c r="L185" s="304" t="s">
        <v>590</v>
      </c>
      <c r="M185" s="304">
        <v>0.3</v>
      </c>
      <c r="N185" s="304">
        <v>1.5</v>
      </c>
      <c r="O185" s="303" t="s">
        <v>1422</v>
      </c>
      <c r="P185" s="282">
        <v>419.44000000000005</v>
      </c>
      <c r="Q185" s="282">
        <f t="shared" si="8"/>
        <v>503.32800000000003</v>
      </c>
      <c r="R185" s="282">
        <f t="shared" si="9"/>
        <v>150.9984</v>
      </c>
      <c r="S185" s="775">
        <f t="shared" si="10"/>
        <v>10066.560000000001</v>
      </c>
      <c r="T185" s="137"/>
      <c r="U185" s="154">
        <f t="shared" si="11"/>
        <v>0</v>
      </c>
      <c r="V185" s="310"/>
      <c r="W185" s="312"/>
      <c r="X185" s="311">
        <v>24</v>
      </c>
      <c r="Y185" s="311">
        <v>495.84000000000003</v>
      </c>
      <c r="Z185" s="310">
        <v>792</v>
      </c>
      <c r="AA185" s="913" t="s">
        <v>2211</v>
      </c>
      <c r="AE185" s="293"/>
      <c r="AF185" s="294"/>
      <c r="AG185" s="293"/>
      <c r="AH185" s="13"/>
    </row>
    <row r="186" spans="1:35" ht="40.35" customHeight="1">
      <c r="A186" s="308" t="s">
        <v>1087</v>
      </c>
      <c r="B186" s="307" t="s">
        <v>531</v>
      </c>
      <c r="C186" s="289" t="s">
        <v>1424</v>
      </c>
      <c r="D186" s="299" t="s">
        <v>1474</v>
      </c>
      <c r="E186" s="300" t="s">
        <v>1498</v>
      </c>
      <c r="F186" s="299" t="s">
        <v>1410</v>
      </c>
      <c r="G186" s="289" t="s">
        <v>1428</v>
      </c>
      <c r="H186" s="298" t="s">
        <v>1428</v>
      </c>
      <c r="I186" s="298" t="s">
        <v>1485</v>
      </c>
      <c r="J186" s="306" t="s">
        <v>859</v>
      </c>
      <c r="K186" s="305" t="s">
        <v>604</v>
      </c>
      <c r="L186" s="304" t="s">
        <v>590</v>
      </c>
      <c r="M186" s="304">
        <v>0.3</v>
      </c>
      <c r="N186" s="304">
        <v>1.5</v>
      </c>
      <c r="O186" s="303" t="s">
        <v>1422</v>
      </c>
      <c r="P186" s="282">
        <v>455.39200000000005</v>
      </c>
      <c r="Q186" s="282">
        <f t="shared" si="8"/>
        <v>546.47040000000004</v>
      </c>
      <c r="R186" s="282">
        <f t="shared" si="9"/>
        <v>163.94112000000001</v>
      </c>
      <c r="S186" s="775">
        <f t="shared" si="10"/>
        <v>10929.408000000001</v>
      </c>
      <c r="T186" s="137"/>
      <c r="U186" s="154">
        <f t="shared" si="11"/>
        <v>0</v>
      </c>
      <c r="V186" s="310"/>
      <c r="W186" s="312"/>
      <c r="X186" s="311">
        <v>24</v>
      </c>
      <c r="Y186" s="311">
        <v>495.84000000000003</v>
      </c>
      <c r="Z186" s="310">
        <v>792</v>
      </c>
      <c r="AA186" s="915"/>
      <c r="AE186" s="293"/>
      <c r="AF186" s="294"/>
      <c r="AG186" s="293"/>
      <c r="AH186" s="13"/>
    </row>
    <row r="187" spans="1:35" ht="40.35" customHeight="1">
      <c r="A187" s="292" t="s">
        <v>1116</v>
      </c>
      <c r="B187" s="302" t="s">
        <v>530</v>
      </c>
      <c r="C187" s="289" t="s">
        <v>1424</v>
      </c>
      <c r="D187" s="299" t="s">
        <v>1474</v>
      </c>
      <c r="E187" s="300" t="s">
        <v>1498</v>
      </c>
      <c r="F187" s="299" t="s">
        <v>1410</v>
      </c>
      <c r="G187" s="289" t="s">
        <v>1428</v>
      </c>
      <c r="H187" s="298" t="s">
        <v>1428</v>
      </c>
      <c r="I187" s="298" t="s">
        <v>1485</v>
      </c>
      <c r="J187" s="297" t="s">
        <v>227</v>
      </c>
      <c r="K187" s="288" t="s">
        <v>604</v>
      </c>
      <c r="L187" s="285" t="s">
        <v>590</v>
      </c>
      <c r="M187" s="304">
        <v>0.3</v>
      </c>
      <c r="N187" s="304">
        <v>1.5</v>
      </c>
      <c r="O187" s="296" t="s">
        <v>1422</v>
      </c>
      <c r="P187" s="282">
        <v>479.36000000000007</v>
      </c>
      <c r="Q187" s="282">
        <f t="shared" si="8"/>
        <v>575.23200000000008</v>
      </c>
      <c r="R187" s="282">
        <f t="shared" si="9"/>
        <v>172.56960000000001</v>
      </c>
      <c r="S187" s="775">
        <f t="shared" si="10"/>
        <v>5752.3200000000006</v>
      </c>
      <c r="T187" s="137"/>
      <c r="U187" s="154">
        <f t="shared" si="11"/>
        <v>0</v>
      </c>
      <c r="V187" s="310"/>
      <c r="W187" s="312"/>
      <c r="X187" s="311">
        <v>27</v>
      </c>
      <c r="Y187" s="311">
        <v>282.42</v>
      </c>
      <c r="Z187" s="310">
        <v>792</v>
      </c>
      <c r="AA187" s="915"/>
      <c r="AE187" s="293"/>
      <c r="AF187" s="294"/>
      <c r="AG187" s="293"/>
      <c r="AH187" s="13"/>
    </row>
    <row r="188" spans="1:35" ht="40.35" customHeight="1">
      <c r="A188" s="292" t="s">
        <v>1117</v>
      </c>
      <c r="B188" s="302" t="s">
        <v>531</v>
      </c>
      <c r="C188" s="289" t="s">
        <v>1424</v>
      </c>
      <c r="D188" s="299" t="s">
        <v>1474</v>
      </c>
      <c r="E188" s="300" t="s">
        <v>1498</v>
      </c>
      <c r="F188" s="299" t="s">
        <v>1410</v>
      </c>
      <c r="G188" s="289" t="s">
        <v>1428</v>
      </c>
      <c r="H188" s="298" t="s">
        <v>1428</v>
      </c>
      <c r="I188" s="298" t="s">
        <v>1485</v>
      </c>
      <c r="J188" s="297" t="s">
        <v>227</v>
      </c>
      <c r="K188" s="288" t="s">
        <v>604</v>
      </c>
      <c r="L188" s="285" t="s">
        <v>590</v>
      </c>
      <c r="M188" s="304">
        <v>0.3</v>
      </c>
      <c r="N188" s="304">
        <v>1.5</v>
      </c>
      <c r="O188" s="296" t="s">
        <v>1422</v>
      </c>
      <c r="P188" s="282">
        <v>522.16000000000008</v>
      </c>
      <c r="Q188" s="282">
        <f t="shared" si="8"/>
        <v>626.5920000000001</v>
      </c>
      <c r="R188" s="282">
        <f t="shared" si="9"/>
        <v>187.97760000000002</v>
      </c>
      <c r="S188" s="775">
        <f t="shared" si="10"/>
        <v>6265.920000000001</v>
      </c>
      <c r="T188" s="137"/>
      <c r="U188" s="154">
        <f t="shared" si="11"/>
        <v>0</v>
      </c>
      <c r="V188" s="310"/>
      <c r="W188" s="312"/>
      <c r="X188" s="311">
        <v>27</v>
      </c>
      <c r="Y188" s="311">
        <v>282.42</v>
      </c>
      <c r="Z188" s="310">
        <v>792</v>
      </c>
      <c r="AA188" s="914"/>
      <c r="AE188" s="293"/>
      <c r="AF188" s="294"/>
      <c r="AG188" s="293"/>
      <c r="AH188" s="13"/>
    </row>
    <row r="189" spans="1:35" s="335" customFormat="1" ht="40.35" customHeight="1">
      <c r="A189" s="308" t="s">
        <v>601</v>
      </c>
      <c r="B189" s="307" t="s">
        <v>217</v>
      </c>
      <c r="C189" s="289" t="s">
        <v>1424</v>
      </c>
      <c r="D189" s="299" t="s">
        <v>1474</v>
      </c>
      <c r="E189" s="300" t="s">
        <v>1498</v>
      </c>
      <c r="F189" s="299" t="s">
        <v>1410</v>
      </c>
      <c r="G189" s="289" t="s">
        <v>1428</v>
      </c>
      <c r="H189" s="298" t="s">
        <v>1428</v>
      </c>
      <c r="I189" s="298" t="s">
        <v>1485</v>
      </c>
      <c r="J189" s="306">
        <v>20</v>
      </c>
      <c r="K189" s="305" t="s">
        <v>604</v>
      </c>
      <c r="L189" s="304" t="s">
        <v>590</v>
      </c>
      <c r="M189" s="304">
        <v>0.4</v>
      </c>
      <c r="N189" s="304">
        <v>1.5</v>
      </c>
      <c r="O189" s="303" t="s">
        <v>1422</v>
      </c>
      <c r="P189" s="282">
        <v>407.45600000000007</v>
      </c>
      <c r="Q189" s="282">
        <f t="shared" si="8"/>
        <v>488.94720000000007</v>
      </c>
      <c r="R189" s="282">
        <f t="shared" si="9"/>
        <v>195.57888000000003</v>
      </c>
      <c r="S189" s="775">
        <f t="shared" si="10"/>
        <v>9778.9440000000013</v>
      </c>
      <c r="T189" s="137"/>
      <c r="U189" s="154">
        <f t="shared" si="11"/>
        <v>0</v>
      </c>
      <c r="V189" s="310"/>
      <c r="W189" s="312"/>
      <c r="X189" s="311">
        <v>24</v>
      </c>
      <c r="Y189" s="311">
        <v>495.84000000000003</v>
      </c>
      <c r="Z189" s="310">
        <v>792</v>
      </c>
      <c r="AA189" s="913" t="s">
        <v>783</v>
      </c>
      <c r="AB189" s="337"/>
      <c r="AC189" s="336"/>
      <c r="AE189" s="293"/>
      <c r="AF189" s="294"/>
      <c r="AG189" s="293"/>
      <c r="AH189" s="13"/>
    </row>
    <row r="190" spans="1:35" ht="40.35" customHeight="1">
      <c r="A190" s="308" t="s">
        <v>1088</v>
      </c>
      <c r="B190" s="307" t="s">
        <v>218</v>
      </c>
      <c r="C190" s="289" t="s">
        <v>1424</v>
      </c>
      <c r="D190" s="299" t="s">
        <v>1474</v>
      </c>
      <c r="E190" s="300" t="s">
        <v>1498</v>
      </c>
      <c r="F190" s="299" t="s">
        <v>1410</v>
      </c>
      <c r="G190" s="289" t="s">
        <v>1428</v>
      </c>
      <c r="H190" s="298" t="s">
        <v>1428</v>
      </c>
      <c r="I190" s="298" t="s">
        <v>1485</v>
      </c>
      <c r="J190" s="306">
        <v>20</v>
      </c>
      <c r="K190" s="305" t="s">
        <v>604</v>
      </c>
      <c r="L190" s="304" t="s">
        <v>590</v>
      </c>
      <c r="M190" s="304">
        <v>0.4</v>
      </c>
      <c r="N190" s="304">
        <v>1.5</v>
      </c>
      <c r="O190" s="303" t="s">
        <v>1422</v>
      </c>
      <c r="P190" s="282">
        <v>443.40800000000007</v>
      </c>
      <c r="Q190" s="282">
        <f t="shared" si="8"/>
        <v>532.08960000000002</v>
      </c>
      <c r="R190" s="282">
        <f t="shared" si="9"/>
        <v>212.83584000000002</v>
      </c>
      <c r="S190" s="775">
        <f t="shared" si="10"/>
        <v>10641.792000000001</v>
      </c>
      <c r="T190" s="137"/>
      <c r="U190" s="154">
        <f t="shared" si="11"/>
        <v>0</v>
      </c>
      <c r="V190" s="310"/>
      <c r="W190" s="312"/>
      <c r="X190" s="311">
        <v>24</v>
      </c>
      <c r="Y190" s="311">
        <v>495.84000000000003</v>
      </c>
      <c r="Z190" s="310">
        <v>792</v>
      </c>
      <c r="AA190" s="914"/>
      <c r="AE190" s="293"/>
      <c r="AF190" s="294"/>
      <c r="AG190" s="293"/>
      <c r="AH190" s="13"/>
    </row>
    <row r="191" spans="1:35" ht="61.5" customHeight="1">
      <c r="A191" s="308" t="s">
        <v>476</v>
      </c>
      <c r="B191" s="307" t="s">
        <v>477</v>
      </c>
      <c r="C191" s="289" t="s">
        <v>1424</v>
      </c>
      <c r="D191" s="299" t="s">
        <v>1474</v>
      </c>
      <c r="E191" s="300" t="s">
        <v>1448</v>
      </c>
      <c r="F191" s="299" t="s">
        <v>1410</v>
      </c>
      <c r="G191" s="289">
        <v>2</v>
      </c>
      <c r="H191" s="298" t="s">
        <v>1503</v>
      </c>
      <c r="I191" s="298" t="s">
        <v>1485</v>
      </c>
      <c r="J191" s="306">
        <v>5</v>
      </c>
      <c r="K191" s="305" t="s">
        <v>862</v>
      </c>
      <c r="L191" s="304" t="s">
        <v>590</v>
      </c>
      <c r="M191" s="304">
        <v>0.12</v>
      </c>
      <c r="N191" s="304">
        <v>0.3</v>
      </c>
      <c r="O191" s="303" t="s">
        <v>1426</v>
      </c>
      <c r="P191" s="282">
        <v>1284</v>
      </c>
      <c r="Q191" s="282">
        <f t="shared" si="8"/>
        <v>1540.8</v>
      </c>
      <c r="R191" s="282">
        <f t="shared" si="9"/>
        <v>184.89599999999999</v>
      </c>
      <c r="S191" s="775">
        <f t="shared" si="10"/>
        <v>7704</v>
      </c>
      <c r="T191" s="137"/>
      <c r="U191" s="154">
        <f t="shared" si="11"/>
        <v>0</v>
      </c>
      <c r="V191" s="310"/>
      <c r="W191" s="312"/>
      <c r="X191" s="311">
        <v>60</v>
      </c>
      <c r="Y191" s="311">
        <v>318.29999999999995</v>
      </c>
      <c r="Z191" s="310">
        <v>1980</v>
      </c>
      <c r="AA191" s="295" t="s">
        <v>1301</v>
      </c>
      <c r="AE191" s="293"/>
      <c r="AF191" s="294"/>
      <c r="AG191" s="293"/>
      <c r="AH191" s="13"/>
    </row>
    <row r="192" spans="1:35" s="246" customFormat="1" ht="40.5" customHeight="1">
      <c r="A192" s="308" t="s">
        <v>683</v>
      </c>
      <c r="B192" s="307" t="s">
        <v>716</v>
      </c>
      <c r="C192" s="289" t="s">
        <v>1424</v>
      </c>
      <c r="D192" s="300" t="s">
        <v>1402</v>
      </c>
      <c r="E192" s="300" t="s">
        <v>1504</v>
      </c>
      <c r="F192" s="299" t="s">
        <v>1410</v>
      </c>
      <c r="G192" s="289" t="s">
        <v>1428</v>
      </c>
      <c r="H192" s="298" t="s">
        <v>1428</v>
      </c>
      <c r="I192" s="298" t="s">
        <v>1487</v>
      </c>
      <c r="J192" s="306">
        <v>10</v>
      </c>
      <c r="K192" s="305" t="s">
        <v>862</v>
      </c>
      <c r="L192" s="304" t="s">
        <v>590</v>
      </c>
      <c r="M192" s="304">
        <v>0.1</v>
      </c>
      <c r="N192" s="304">
        <v>0.3</v>
      </c>
      <c r="O192" s="303" t="s">
        <v>1426</v>
      </c>
      <c r="P192" s="282">
        <v>1311.9099349053197</v>
      </c>
      <c r="Q192" s="282">
        <f t="shared" si="8"/>
        <v>1574.2919218863835</v>
      </c>
      <c r="R192" s="282">
        <f t="shared" si="9"/>
        <v>157.42919218863835</v>
      </c>
      <c r="S192" s="775">
        <f t="shared" si="10"/>
        <v>15742.919218863835</v>
      </c>
      <c r="T192" s="137"/>
      <c r="U192" s="154">
        <f t="shared" si="11"/>
        <v>0</v>
      </c>
      <c r="V192" s="313" t="s">
        <v>1418</v>
      </c>
      <c r="W192" s="312"/>
      <c r="X192" s="311">
        <v>27</v>
      </c>
      <c r="Y192" s="311">
        <v>310.77</v>
      </c>
      <c r="Z192" s="310">
        <v>891</v>
      </c>
      <c r="AA192" s="907" t="s">
        <v>784</v>
      </c>
      <c r="AC192" s="245"/>
      <c r="AD192" s="244"/>
      <c r="AE192" s="293"/>
      <c r="AF192" s="294"/>
      <c r="AG192" s="293"/>
      <c r="AH192" s="13"/>
      <c r="AI192" s="244"/>
    </row>
    <row r="193" spans="1:35" s="246" customFormat="1" ht="39" customHeight="1">
      <c r="A193" s="308" t="s">
        <v>467</v>
      </c>
      <c r="B193" s="307" t="s">
        <v>717</v>
      </c>
      <c r="C193" s="289" t="s">
        <v>1424</v>
      </c>
      <c r="D193" s="300" t="s">
        <v>1402</v>
      </c>
      <c r="E193" s="300" t="s">
        <v>1504</v>
      </c>
      <c r="F193" s="299" t="s">
        <v>1410</v>
      </c>
      <c r="G193" s="289" t="s">
        <v>1428</v>
      </c>
      <c r="H193" s="298" t="s">
        <v>1428</v>
      </c>
      <c r="I193" s="298" t="s">
        <v>1487</v>
      </c>
      <c r="J193" s="306" t="s">
        <v>227</v>
      </c>
      <c r="K193" s="305" t="s">
        <v>862</v>
      </c>
      <c r="L193" s="304" t="s">
        <v>590</v>
      </c>
      <c r="M193" s="304">
        <v>0.1</v>
      </c>
      <c r="N193" s="304">
        <v>0.3</v>
      </c>
      <c r="O193" s="303" t="s">
        <v>1426</v>
      </c>
      <c r="P193" s="282">
        <v>1369.6000000000001</v>
      </c>
      <c r="Q193" s="282">
        <f t="shared" si="8"/>
        <v>1643.5200000000002</v>
      </c>
      <c r="R193" s="282">
        <f t="shared" si="9"/>
        <v>164.35200000000003</v>
      </c>
      <c r="S193" s="775">
        <f t="shared" si="10"/>
        <v>16435.2</v>
      </c>
      <c r="T193" s="137"/>
      <c r="U193" s="154">
        <f t="shared" si="11"/>
        <v>0</v>
      </c>
      <c r="V193" s="310"/>
      <c r="W193" s="312"/>
      <c r="X193" s="311">
        <v>27</v>
      </c>
      <c r="Y193" s="311">
        <v>310.77</v>
      </c>
      <c r="Z193" s="310">
        <v>891</v>
      </c>
      <c r="AA193" s="909"/>
      <c r="AC193" s="245"/>
      <c r="AD193" s="244"/>
      <c r="AE193" s="293"/>
      <c r="AF193" s="294"/>
      <c r="AG193" s="293"/>
      <c r="AH193" s="13"/>
      <c r="AI193" s="244"/>
    </row>
    <row r="194" spans="1:35" s="246" customFormat="1" ht="37.5" customHeight="1">
      <c r="A194" s="308" t="s">
        <v>682</v>
      </c>
      <c r="B194" s="307" t="s">
        <v>716</v>
      </c>
      <c r="C194" s="289" t="s">
        <v>1424</v>
      </c>
      <c r="D194" s="300" t="s">
        <v>1402</v>
      </c>
      <c r="E194" s="300" t="s">
        <v>1504</v>
      </c>
      <c r="F194" s="299" t="s">
        <v>1410</v>
      </c>
      <c r="G194" s="289" t="s">
        <v>1428</v>
      </c>
      <c r="H194" s="298" t="s">
        <v>1428</v>
      </c>
      <c r="I194" s="298" t="s">
        <v>1487</v>
      </c>
      <c r="J194" s="306">
        <v>5</v>
      </c>
      <c r="K194" s="305" t="s">
        <v>862</v>
      </c>
      <c r="L194" s="304" t="s">
        <v>590</v>
      </c>
      <c r="M194" s="304">
        <v>0.1</v>
      </c>
      <c r="N194" s="304">
        <v>0.3</v>
      </c>
      <c r="O194" s="303" t="s">
        <v>1426</v>
      </c>
      <c r="P194" s="282">
        <v>1444.5</v>
      </c>
      <c r="Q194" s="282">
        <f t="shared" si="8"/>
        <v>1733.3999999999999</v>
      </c>
      <c r="R194" s="282">
        <f t="shared" si="9"/>
        <v>173.34</v>
      </c>
      <c r="S194" s="775">
        <f t="shared" si="10"/>
        <v>8667</v>
      </c>
      <c r="T194" s="137"/>
      <c r="U194" s="154">
        <f t="shared" si="11"/>
        <v>0</v>
      </c>
      <c r="V194" s="313" t="s">
        <v>1418</v>
      </c>
      <c r="W194" s="313" t="s">
        <v>1418</v>
      </c>
      <c r="X194" s="311">
        <v>60</v>
      </c>
      <c r="Y194" s="311">
        <v>345.3</v>
      </c>
      <c r="Z194" s="310">
        <v>1980</v>
      </c>
      <c r="AA194" s="909"/>
      <c r="AC194" s="245"/>
      <c r="AD194" s="244"/>
      <c r="AE194" s="293"/>
      <c r="AF194" s="294"/>
      <c r="AG194" s="293"/>
      <c r="AH194" s="13"/>
      <c r="AI194" s="244"/>
    </row>
    <row r="195" spans="1:35" ht="39" customHeight="1">
      <c r="A195" s="308" t="s">
        <v>468</v>
      </c>
      <c r="B195" s="307" t="s">
        <v>717</v>
      </c>
      <c r="C195" s="289" t="s">
        <v>1424</v>
      </c>
      <c r="D195" s="300" t="s">
        <v>1402</v>
      </c>
      <c r="E195" s="300" t="s">
        <v>1504</v>
      </c>
      <c r="F195" s="299" t="s">
        <v>1410</v>
      </c>
      <c r="G195" s="289" t="s">
        <v>1428</v>
      </c>
      <c r="H195" s="298" t="s">
        <v>1428</v>
      </c>
      <c r="I195" s="298" t="s">
        <v>1487</v>
      </c>
      <c r="J195" s="306">
        <v>5</v>
      </c>
      <c r="K195" s="305" t="s">
        <v>862</v>
      </c>
      <c r="L195" s="304" t="s">
        <v>590</v>
      </c>
      <c r="M195" s="304">
        <v>0.1</v>
      </c>
      <c r="N195" s="304">
        <v>0.3</v>
      </c>
      <c r="O195" s="303" t="s">
        <v>1426</v>
      </c>
      <c r="P195" s="282">
        <v>1562.2</v>
      </c>
      <c r="Q195" s="282">
        <f t="shared" si="8"/>
        <v>1874.6399999999999</v>
      </c>
      <c r="R195" s="282">
        <f t="shared" si="9"/>
        <v>187.464</v>
      </c>
      <c r="S195" s="775">
        <f t="shared" si="10"/>
        <v>9373.1999999999989</v>
      </c>
      <c r="T195" s="137"/>
      <c r="U195" s="154">
        <f t="shared" si="11"/>
        <v>0</v>
      </c>
      <c r="V195" s="310"/>
      <c r="W195" s="312"/>
      <c r="X195" s="311">
        <v>60</v>
      </c>
      <c r="Y195" s="311">
        <v>345.3</v>
      </c>
      <c r="Z195" s="310">
        <v>1980</v>
      </c>
      <c r="AA195" s="909"/>
      <c r="AE195" s="293"/>
      <c r="AF195" s="294"/>
      <c r="AG195" s="293"/>
      <c r="AH195" s="13"/>
    </row>
    <row r="196" spans="1:35" s="246" customFormat="1" ht="40.5" customHeight="1">
      <c r="A196" s="292" t="s">
        <v>719</v>
      </c>
      <c r="B196" s="302" t="s">
        <v>715</v>
      </c>
      <c r="C196" s="289" t="s">
        <v>1424</v>
      </c>
      <c r="D196" s="300" t="s">
        <v>1402</v>
      </c>
      <c r="E196" s="300" t="s">
        <v>1504</v>
      </c>
      <c r="F196" s="299" t="s">
        <v>1410</v>
      </c>
      <c r="G196" s="289" t="s">
        <v>1428</v>
      </c>
      <c r="H196" s="298" t="s">
        <v>1428</v>
      </c>
      <c r="I196" s="298" t="s">
        <v>1487</v>
      </c>
      <c r="J196" s="297" t="s">
        <v>227</v>
      </c>
      <c r="K196" s="288" t="s">
        <v>862</v>
      </c>
      <c r="L196" s="285" t="s">
        <v>590</v>
      </c>
      <c r="M196" s="304">
        <v>0.1</v>
      </c>
      <c r="N196" s="304">
        <v>0.3</v>
      </c>
      <c r="O196" s="296" t="s">
        <v>1426</v>
      </c>
      <c r="P196" s="282">
        <v>2867.6000000000004</v>
      </c>
      <c r="Q196" s="282">
        <f t="shared" si="8"/>
        <v>3441.1200000000003</v>
      </c>
      <c r="R196" s="282">
        <f t="shared" si="9"/>
        <v>344.11200000000008</v>
      </c>
      <c r="S196" s="775">
        <f t="shared" si="10"/>
        <v>34411.200000000004</v>
      </c>
      <c r="T196" s="137"/>
      <c r="U196" s="154">
        <f t="shared" si="11"/>
        <v>0</v>
      </c>
      <c r="V196" s="310"/>
      <c r="W196" s="312"/>
      <c r="X196" s="311">
        <v>27</v>
      </c>
      <c r="Y196" s="311">
        <v>307.8</v>
      </c>
      <c r="Z196" s="310">
        <v>891</v>
      </c>
      <c r="AA196" s="909"/>
      <c r="AC196" s="245"/>
      <c r="AD196" s="244"/>
      <c r="AE196" s="293"/>
      <c r="AF196" s="294"/>
      <c r="AG196" s="293"/>
      <c r="AH196" s="13"/>
      <c r="AI196" s="244"/>
    </row>
    <row r="197" spans="1:35" s="246" customFormat="1" ht="37.5" customHeight="1">
      <c r="A197" s="292" t="s">
        <v>721</v>
      </c>
      <c r="B197" s="302" t="s">
        <v>718</v>
      </c>
      <c r="C197" s="289" t="s">
        <v>1424</v>
      </c>
      <c r="D197" s="300" t="s">
        <v>1402</v>
      </c>
      <c r="E197" s="300" t="s">
        <v>1504</v>
      </c>
      <c r="F197" s="299" t="s">
        <v>1410</v>
      </c>
      <c r="G197" s="289" t="s">
        <v>1428</v>
      </c>
      <c r="H197" s="298" t="s">
        <v>1428</v>
      </c>
      <c r="I197" s="298" t="s">
        <v>1487</v>
      </c>
      <c r="J197" s="297" t="s">
        <v>227</v>
      </c>
      <c r="K197" s="288" t="s">
        <v>862</v>
      </c>
      <c r="L197" s="285" t="s">
        <v>590</v>
      </c>
      <c r="M197" s="304">
        <v>0.1</v>
      </c>
      <c r="N197" s="304">
        <v>0.3</v>
      </c>
      <c r="O197" s="296" t="s">
        <v>1426</v>
      </c>
      <c r="P197" s="282">
        <v>3060.2000000000003</v>
      </c>
      <c r="Q197" s="282">
        <f t="shared" ref="Q197:Q244" si="12">P197*1.2</f>
        <v>3672.2400000000002</v>
      </c>
      <c r="R197" s="282">
        <f t="shared" ref="R197:R244" si="13">Q197*M197</f>
        <v>367.22400000000005</v>
      </c>
      <c r="S197" s="775">
        <f t="shared" ref="S197:S244" si="14">Q197*J197</f>
        <v>36722.400000000001</v>
      </c>
      <c r="T197" s="137"/>
      <c r="U197" s="154">
        <f t="shared" si="11"/>
        <v>0</v>
      </c>
      <c r="V197" s="310"/>
      <c r="W197" s="312"/>
      <c r="X197" s="311">
        <v>27</v>
      </c>
      <c r="Y197" s="311">
        <v>307.8</v>
      </c>
      <c r="Z197" s="310">
        <v>891</v>
      </c>
      <c r="AA197" s="909"/>
      <c r="AC197" s="245"/>
      <c r="AD197" s="244"/>
      <c r="AE197" s="293"/>
      <c r="AF197" s="294"/>
      <c r="AG197" s="293"/>
      <c r="AH197" s="13"/>
      <c r="AI197" s="244"/>
    </row>
    <row r="198" spans="1:35" s="246" customFormat="1" ht="39" customHeight="1">
      <c r="A198" s="292" t="s">
        <v>720</v>
      </c>
      <c r="B198" s="302" t="s">
        <v>715</v>
      </c>
      <c r="C198" s="289" t="s">
        <v>1424</v>
      </c>
      <c r="D198" s="300" t="s">
        <v>1402</v>
      </c>
      <c r="E198" s="300" t="s">
        <v>1504</v>
      </c>
      <c r="F198" s="299" t="s">
        <v>1410</v>
      </c>
      <c r="G198" s="289" t="s">
        <v>1428</v>
      </c>
      <c r="H198" s="298" t="s">
        <v>1428</v>
      </c>
      <c r="I198" s="298" t="s">
        <v>1487</v>
      </c>
      <c r="J198" s="297" t="s">
        <v>144</v>
      </c>
      <c r="K198" s="288" t="s">
        <v>862</v>
      </c>
      <c r="L198" s="285" t="s">
        <v>590</v>
      </c>
      <c r="M198" s="304">
        <v>0.1</v>
      </c>
      <c r="N198" s="304">
        <v>0.3</v>
      </c>
      <c r="O198" s="296" t="s">
        <v>1426</v>
      </c>
      <c r="P198" s="282">
        <v>2985.3</v>
      </c>
      <c r="Q198" s="282">
        <f t="shared" si="12"/>
        <v>3582.36</v>
      </c>
      <c r="R198" s="282">
        <f t="shared" si="13"/>
        <v>358.23600000000005</v>
      </c>
      <c r="S198" s="775">
        <f t="shared" si="14"/>
        <v>17911.8</v>
      </c>
      <c r="T198" s="137"/>
      <c r="U198" s="154">
        <f t="shared" ref="U198:U244" si="15">T198*S198</f>
        <v>0</v>
      </c>
      <c r="V198" s="310"/>
      <c r="W198" s="312"/>
      <c r="X198" s="311">
        <v>60</v>
      </c>
      <c r="Y198" s="311">
        <v>342</v>
      </c>
      <c r="Z198" s="310">
        <v>1980</v>
      </c>
      <c r="AA198" s="909"/>
      <c r="AC198" s="245"/>
      <c r="AD198" s="244"/>
      <c r="AE198" s="293"/>
      <c r="AF198" s="294"/>
      <c r="AG198" s="293"/>
      <c r="AH198" s="13"/>
      <c r="AI198" s="244"/>
    </row>
    <row r="199" spans="1:35" s="246" customFormat="1" ht="36" customHeight="1">
      <c r="A199" s="292" t="s">
        <v>932</v>
      </c>
      <c r="B199" s="302" t="s">
        <v>718</v>
      </c>
      <c r="C199" s="289" t="s">
        <v>1424</v>
      </c>
      <c r="D199" s="300" t="s">
        <v>1402</v>
      </c>
      <c r="E199" s="300" t="s">
        <v>1504</v>
      </c>
      <c r="F199" s="299" t="s">
        <v>1410</v>
      </c>
      <c r="G199" s="289" t="s">
        <v>1428</v>
      </c>
      <c r="H199" s="298" t="s">
        <v>1428</v>
      </c>
      <c r="I199" s="298" t="s">
        <v>1487</v>
      </c>
      <c r="J199" s="297" t="s">
        <v>144</v>
      </c>
      <c r="K199" s="288" t="s">
        <v>862</v>
      </c>
      <c r="L199" s="285" t="s">
        <v>590</v>
      </c>
      <c r="M199" s="304">
        <v>0.1</v>
      </c>
      <c r="N199" s="304">
        <v>0.3</v>
      </c>
      <c r="O199" s="296" t="s">
        <v>1426</v>
      </c>
      <c r="P199" s="282">
        <v>3167.2000000000003</v>
      </c>
      <c r="Q199" s="282">
        <f t="shared" si="12"/>
        <v>3800.6400000000003</v>
      </c>
      <c r="R199" s="282">
        <f t="shared" si="13"/>
        <v>380.06400000000008</v>
      </c>
      <c r="S199" s="775">
        <f t="shared" si="14"/>
        <v>19003.2</v>
      </c>
      <c r="T199" s="137"/>
      <c r="U199" s="154">
        <f t="shared" si="15"/>
        <v>0</v>
      </c>
      <c r="V199" s="310"/>
      <c r="W199" s="312"/>
      <c r="X199" s="311">
        <v>60</v>
      </c>
      <c r="Y199" s="311">
        <v>342</v>
      </c>
      <c r="Z199" s="310">
        <v>1980</v>
      </c>
      <c r="AA199" s="908"/>
      <c r="AC199" s="245"/>
      <c r="AD199" s="244"/>
      <c r="AE199" s="293"/>
      <c r="AF199" s="294"/>
      <c r="AG199" s="293"/>
      <c r="AH199" s="13"/>
      <c r="AI199" s="244"/>
    </row>
    <row r="200" spans="1:35" s="335" customFormat="1" ht="40.35" customHeight="1">
      <c r="A200" s="308" t="s">
        <v>1340</v>
      </c>
      <c r="B200" s="307" t="s">
        <v>1341</v>
      </c>
      <c r="C200" s="289" t="s">
        <v>1424</v>
      </c>
      <c r="D200" s="300" t="s">
        <v>1505</v>
      </c>
      <c r="E200" s="300" t="s">
        <v>1504</v>
      </c>
      <c r="F200" s="299" t="s">
        <v>1410</v>
      </c>
      <c r="G200" s="289" t="s">
        <v>1428</v>
      </c>
      <c r="H200" s="298" t="s">
        <v>1428</v>
      </c>
      <c r="I200" s="298" t="s">
        <v>1486</v>
      </c>
      <c r="J200" s="306" t="s">
        <v>144</v>
      </c>
      <c r="K200" s="305" t="s">
        <v>862</v>
      </c>
      <c r="L200" s="304" t="s">
        <v>590</v>
      </c>
      <c r="M200" s="304">
        <v>0.2</v>
      </c>
      <c r="N200" s="304">
        <v>0.4</v>
      </c>
      <c r="O200" s="303" t="s">
        <v>1426</v>
      </c>
      <c r="P200" s="282">
        <v>2182.8000000000002</v>
      </c>
      <c r="Q200" s="282">
        <f t="shared" si="12"/>
        <v>2619.36</v>
      </c>
      <c r="R200" s="282">
        <f t="shared" si="13"/>
        <v>523.87200000000007</v>
      </c>
      <c r="S200" s="775">
        <f t="shared" si="14"/>
        <v>13096.800000000001</v>
      </c>
      <c r="T200" s="137"/>
      <c r="U200" s="154">
        <f t="shared" si="15"/>
        <v>0</v>
      </c>
      <c r="V200" s="310"/>
      <c r="W200" s="312"/>
      <c r="X200" s="311">
        <v>60</v>
      </c>
      <c r="Y200" s="311">
        <v>408.29999999999995</v>
      </c>
      <c r="Z200" s="310">
        <v>1980</v>
      </c>
      <c r="AA200" s="905" t="s">
        <v>1339</v>
      </c>
      <c r="AB200" s="337"/>
      <c r="AC200" s="336"/>
      <c r="AE200" s="293"/>
      <c r="AF200" s="294"/>
      <c r="AG200" s="293"/>
      <c r="AH200" s="13"/>
    </row>
    <row r="201" spans="1:35" s="335" customFormat="1" ht="40.35" customHeight="1">
      <c r="A201" s="308" t="s">
        <v>1342</v>
      </c>
      <c r="B201" s="307" t="s">
        <v>1343</v>
      </c>
      <c r="C201" s="289" t="s">
        <v>1424</v>
      </c>
      <c r="D201" s="300" t="s">
        <v>1505</v>
      </c>
      <c r="E201" s="300" t="s">
        <v>1504</v>
      </c>
      <c r="F201" s="299" t="s">
        <v>1410</v>
      </c>
      <c r="G201" s="289" t="s">
        <v>1428</v>
      </c>
      <c r="H201" s="298" t="s">
        <v>1428</v>
      </c>
      <c r="I201" s="298" t="s">
        <v>1486</v>
      </c>
      <c r="J201" s="306" t="s">
        <v>144</v>
      </c>
      <c r="K201" s="305" t="s">
        <v>862</v>
      </c>
      <c r="L201" s="304" t="s">
        <v>590</v>
      </c>
      <c r="M201" s="304">
        <v>0.2</v>
      </c>
      <c r="N201" s="304">
        <v>0.4</v>
      </c>
      <c r="O201" s="303" t="s">
        <v>1426</v>
      </c>
      <c r="P201" s="282">
        <v>2338.4497988851385</v>
      </c>
      <c r="Q201" s="282">
        <f t="shared" si="12"/>
        <v>2806.1397586621661</v>
      </c>
      <c r="R201" s="282">
        <f t="shared" si="13"/>
        <v>561.22795173243321</v>
      </c>
      <c r="S201" s="775">
        <f t="shared" si="14"/>
        <v>14030.69879331083</v>
      </c>
      <c r="T201" s="137"/>
      <c r="U201" s="154">
        <f t="shared" si="15"/>
        <v>0</v>
      </c>
      <c r="V201" s="310"/>
      <c r="W201" s="312"/>
      <c r="X201" s="311">
        <v>60</v>
      </c>
      <c r="Y201" s="311">
        <v>408.29999999999995</v>
      </c>
      <c r="Z201" s="310">
        <v>1980</v>
      </c>
      <c r="AA201" s="906"/>
      <c r="AB201" s="337"/>
      <c r="AC201" s="336"/>
      <c r="AE201" s="293"/>
      <c r="AF201" s="294"/>
      <c r="AG201" s="293"/>
      <c r="AH201" s="13"/>
    </row>
    <row r="202" spans="1:35" s="335" customFormat="1" ht="40.35" customHeight="1">
      <c r="A202" s="308" t="s">
        <v>1344</v>
      </c>
      <c r="B202" s="307" t="s">
        <v>1345</v>
      </c>
      <c r="C202" s="289" t="s">
        <v>1424</v>
      </c>
      <c r="D202" s="300" t="s">
        <v>1505</v>
      </c>
      <c r="E202" s="300" t="s">
        <v>1504</v>
      </c>
      <c r="F202" s="299" t="s">
        <v>1410</v>
      </c>
      <c r="G202" s="289" t="s">
        <v>1428</v>
      </c>
      <c r="H202" s="298" t="s">
        <v>1428</v>
      </c>
      <c r="I202" s="298" t="s">
        <v>1486</v>
      </c>
      <c r="J202" s="306" t="s">
        <v>144</v>
      </c>
      <c r="K202" s="305" t="s">
        <v>862</v>
      </c>
      <c r="L202" s="304" t="s">
        <v>590</v>
      </c>
      <c r="M202" s="304">
        <v>0.2</v>
      </c>
      <c r="N202" s="304">
        <v>0.4</v>
      </c>
      <c r="O202" s="303" t="s">
        <v>1426</v>
      </c>
      <c r="P202" s="282">
        <v>3370.5</v>
      </c>
      <c r="Q202" s="282">
        <f t="shared" si="12"/>
        <v>4044.6</v>
      </c>
      <c r="R202" s="282">
        <f t="shared" si="13"/>
        <v>808.92000000000007</v>
      </c>
      <c r="S202" s="775">
        <f t="shared" si="14"/>
        <v>20223</v>
      </c>
      <c r="T202" s="137"/>
      <c r="U202" s="154">
        <f t="shared" si="15"/>
        <v>0</v>
      </c>
      <c r="V202" s="310"/>
      <c r="W202" s="312"/>
      <c r="X202" s="311">
        <v>60</v>
      </c>
      <c r="Y202" s="311">
        <v>408.29999999999995</v>
      </c>
      <c r="Z202" s="310">
        <v>1980</v>
      </c>
      <c r="AA202" s="905" t="s">
        <v>1339</v>
      </c>
      <c r="AB202" s="337"/>
      <c r="AC202" s="336"/>
      <c r="AE202" s="293"/>
      <c r="AF202" s="294"/>
      <c r="AG202" s="293"/>
      <c r="AH202" s="13"/>
    </row>
    <row r="203" spans="1:35" s="335" customFormat="1" ht="40.35" customHeight="1">
      <c r="A203" s="308" t="s">
        <v>1335</v>
      </c>
      <c r="B203" s="307" t="s">
        <v>1346</v>
      </c>
      <c r="C203" s="289" t="s">
        <v>1424</v>
      </c>
      <c r="D203" s="300" t="s">
        <v>1505</v>
      </c>
      <c r="E203" s="300" t="s">
        <v>1504</v>
      </c>
      <c r="F203" s="299" t="s">
        <v>1410</v>
      </c>
      <c r="G203" s="289" t="s">
        <v>1428</v>
      </c>
      <c r="H203" s="298" t="s">
        <v>1428</v>
      </c>
      <c r="I203" s="298" t="s">
        <v>1486</v>
      </c>
      <c r="J203" s="306" t="s">
        <v>144</v>
      </c>
      <c r="K203" s="305" t="s">
        <v>862</v>
      </c>
      <c r="L203" s="304" t="s">
        <v>590</v>
      </c>
      <c r="M203" s="304">
        <v>0.2</v>
      </c>
      <c r="N203" s="304">
        <v>0.4</v>
      </c>
      <c r="O203" s="303" t="s">
        <v>1426</v>
      </c>
      <c r="P203" s="282">
        <v>3445.4</v>
      </c>
      <c r="Q203" s="282">
        <f t="shared" si="12"/>
        <v>4134.4799999999996</v>
      </c>
      <c r="R203" s="282">
        <f t="shared" si="13"/>
        <v>826.89599999999996</v>
      </c>
      <c r="S203" s="775">
        <f t="shared" si="14"/>
        <v>20672.399999999998</v>
      </c>
      <c r="T203" s="137"/>
      <c r="U203" s="154">
        <f t="shared" si="15"/>
        <v>0</v>
      </c>
      <c r="V203" s="310"/>
      <c r="W203" s="312"/>
      <c r="X203" s="311">
        <v>60</v>
      </c>
      <c r="Y203" s="311">
        <v>408.29999999999995</v>
      </c>
      <c r="Z203" s="310">
        <v>1980</v>
      </c>
      <c r="AA203" s="906"/>
      <c r="AB203" s="337"/>
      <c r="AC203" s="336"/>
      <c r="AE203" s="293"/>
      <c r="AF203" s="294"/>
      <c r="AG203" s="293"/>
      <c r="AH203" s="13"/>
    </row>
    <row r="204" spans="1:35" s="335" customFormat="1" ht="40.35" customHeight="1">
      <c r="A204" s="308" t="s">
        <v>1506</v>
      </c>
      <c r="B204" s="307" t="s">
        <v>1507</v>
      </c>
      <c r="C204" s="301" t="s">
        <v>1424</v>
      </c>
      <c r="D204" s="300" t="s">
        <v>1505</v>
      </c>
      <c r="E204" s="300" t="s">
        <v>1508</v>
      </c>
      <c r="F204" s="300" t="s">
        <v>1410</v>
      </c>
      <c r="G204" s="289" t="s">
        <v>1428</v>
      </c>
      <c r="H204" s="298" t="s">
        <v>1503</v>
      </c>
      <c r="I204" s="298" t="s">
        <v>1488</v>
      </c>
      <c r="J204" s="306" t="s">
        <v>1118</v>
      </c>
      <c r="K204" s="305" t="s">
        <v>862</v>
      </c>
      <c r="L204" s="304" t="s">
        <v>590</v>
      </c>
      <c r="M204" s="304">
        <v>0.1</v>
      </c>
      <c r="N204" s="304">
        <v>0.2</v>
      </c>
      <c r="O204" s="303" t="s">
        <v>1426</v>
      </c>
      <c r="P204" s="282">
        <v>2212.1240762835355</v>
      </c>
      <c r="Q204" s="282">
        <f t="shared" si="12"/>
        <v>2654.5488915402425</v>
      </c>
      <c r="R204" s="282">
        <f t="shared" si="13"/>
        <v>265.45488915402427</v>
      </c>
      <c r="S204" s="775">
        <f t="shared" si="14"/>
        <v>6636.372228850606</v>
      </c>
      <c r="T204" s="137"/>
      <c r="U204" s="154">
        <f t="shared" si="15"/>
        <v>0</v>
      </c>
      <c r="V204" s="310"/>
      <c r="W204" s="312"/>
      <c r="X204" s="311">
        <v>72</v>
      </c>
      <c r="Y204" s="311">
        <v>198</v>
      </c>
      <c r="Z204" s="310">
        <v>2376</v>
      </c>
      <c r="AA204" s="905" t="s">
        <v>2212</v>
      </c>
      <c r="AB204" s="337"/>
      <c r="AC204" s="336"/>
      <c r="AE204" s="293"/>
      <c r="AF204" s="294"/>
      <c r="AG204" s="293"/>
      <c r="AH204" s="13"/>
    </row>
    <row r="205" spans="1:35" s="335" customFormat="1" ht="40.35" customHeight="1">
      <c r="A205" s="308" t="s">
        <v>1336</v>
      </c>
      <c r="B205" s="307" t="s">
        <v>1507</v>
      </c>
      <c r="C205" s="301" t="s">
        <v>1424</v>
      </c>
      <c r="D205" s="300" t="s">
        <v>1505</v>
      </c>
      <c r="E205" s="300" t="s">
        <v>1508</v>
      </c>
      <c r="F205" s="300" t="s">
        <v>1410</v>
      </c>
      <c r="G205" s="289" t="s">
        <v>1428</v>
      </c>
      <c r="H205" s="298" t="s">
        <v>1503</v>
      </c>
      <c r="I205" s="298" t="s">
        <v>1488</v>
      </c>
      <c r="J205" s="306" t="s">
        <v>144</v>
      </c>
      <c r="K205" s="305" t="s">
        <v>862</v>
      </c>
      <c r="L205" s="304" t="s">
        <v>590</v>
      </c>
      <c r="M205" s="304">
        <v>0.1</v>
      </c>
      <c r="N205" s="304">
        <v>0.2</v>
      </c>
      <c r="O205" s="303" t="s">
        <v>1426</v>
      </c>
      <c r="P205" s="282">
        <v>2056.9612585522318</v>
      </c>
      <c r="Q205" s="282">
        <f t="shared" si="12"/>
        <v>2468.3535102626779</v>
      </c>
      <c r="R205" s="282">
        <f t="shared" si="13"/>
        <v>246.8353510262678</v>
      </c>
      <c r="S205" s="775">
        <f t="shared" si="14"/>
        <v>12341.767551313389</v>
      </c>
      <c r="T205" s="137"/>
      <c r="U205" s="154">
        <f t="shared" si="15"/>
        <v>0</v>
      </c>
      <c r="V205" s="310"/>
      <c r="W205" s="312"/>
      <c r="X205" s="311">
        <v>60</v>
      </c>
      <c r="Y205" s="311">
        <v>329.7</v>
      </c>
      <c r="Z205" s="310">
        <v>1980</v>
      </c>
      <c r="AA205" s="906"/>
      <c r="AB205" s="337"/>
      <c r="AC205" s="336"/>
      <c r="AE205" s="293"/>
      <c r="AF205" s="294"/>
      <c r="AG205" s="293"/>
      <c r="AH205" s="13"/>
    </row>
    <row r="206" spans="1:35" ht="103.5" customHeight="1">
      <c r="A206" s="308" t="s">
        <v>270</v>
      </c>
      <c r="B206" s="307" t="s">
        <v>6</v>
      </c>
      <c r="C206" s="301" t="s">
        <v>1424</v>
      </c>
      <c r="D206" s="300" t="s">
        <v>1474</v>
      </c>
      <c r="E206" s="300" t="s">
        <v>1509</v>
      </c>
      <c r="F206" s="300" t="s">
        <v>1410</v>
      </c>
      <c r="G206" s="289" t="s">
        <v>1428</v>
      </c>
      <c r="H206" s="298" t="s">
        <v>1428</v>
      </c>
      <c r="I206" s="298" t="s">
        <v>1485</v>
      </c>
      <c r="J206" s="306" t="s">
        <v>269</v>
      </c>
      <c r="K206" s="305" t="s">
        <v>604</v>
      </c>
      <c r="L206" s="304" t="s">
        <v>590</v>
      </c>
      <c r="M206" s="304">
        <v>0.3</v>
      </c>
      <c r="N206" s="304">
        <v>0.8</v>
      </c>
      <c r="O206" s="303" t="s">
        <v>1422</v>
      </c>
      <c r="P206" s="282">
        <v>1166.3</v>
      </c>
      <c r="Q206" s="282">
        <f t="shared" si="12"/>
        <v>1399.56</v>
      </c>
      <c r="R206" s="282">
        <f t="shared" si="13"/>
        <v>419.86799999999999</v>
      </c>
      <c r="S206" s="775">
        <f t="shared" si="14"/>
        <v>17494.5</v>
      </c>
      <c r="T206" s="137"/>
      <c r="U206" s="154">
        <f t="shared" si="15"/>
        <v>0</v>
      </c>
      <c r="V206" s="310"/>
      <c r="W206" s="318"/>
      <c r="X206" s="311">
        <v>36</v>
      </c>
      <c r="Y206" s="311">
        <v>466.66799999999995</v>
      </c>
      <c r="Z206" s="310">
        <v>1188</v>
      </c>
      <c r="AA206" s="334" t="s">
        <v>2213</v>
      </c>
      <c r="AE206" s="293"/>
      <c r="AF206" s="294"/>
      <c r="AG206" s="293"/>
      <c r="AH206" s="13"/>
    </row>
    <row r="207" spans="1:35" ht="37.5" customHeight="1">
      <c r="A207" s="308" t="s">
        <v>785</v>
      </c>
      <c r="B207" s="307" t="s">
        <v>1347</v>
      </c>
      <c r="C207" s="301" t="s">
        <v>1424</v>
      </c>
      <c r="D207" s="300" t="s">
        <v>1474</v>
      </c>
      <c r="E207" s="300" t="s">
        <v>1509</v>
      </c>
      <c r="F207" s="300" t="s">
        <v>1452</v>
      </c>
      <c r="G207" s="289" t="s">
        <v>1428</v>
      </c>
      <c r="H207" s="298" t="s">
        <v>1428</v>
      </c>
      <c r="I207" s="298" t="s">
        <v>1485</v>
      </c>
      <c r="J207" s="306">
        <v>25</v>
      </c>
      <c r="K207" s="305" t="s">
        <v>604</v>
      </c>
      <c r="L207" s="304" t="s">
        <v>590</v>
      </c>
      <c r="M207" s="304">
        <v>0.5</v>
      </c>
      <c r="N207" s="304">
        <v>1.5</v>
      </c>
      <c r="O207" s="303" t="s">
        <v>1422</v>
      </c>
      <c r="P207" s="282">
        <v>575.23200000000008</v>
      </c>
      <c r="Q207" s="282">
        <f t="shared" si="12"/>
        <v>690.27840000000003</v>
      </c>
      <c r="R207" s="282">
        <f t="shared" si="13"/>
        <v>345.13920000000002</v>
      </c>
      <c r="S207" s="775">
        <f t="shared" si="14"/>
        <v>17256.96</v>
      </c>
      <c r="T207" s="137"/>
      <c r="U207" s="154">
        <f t="shared" si="15"/>
        <v>0</v>
      </c>
      <c r="V207" s="310"/>
      <c r="W207" s="318"/>
      <c r="X207" s="311">
        <v>24</v>
      </c>
      <c r="Y207" s="311">
        <v>616.20000000000005</v>
      </c>
      <c r="Z207" s="310">
        <v>696</v>
      </c>
      <c r="AA207" s="907" t="s">
        <v>2214</v>
      </c>
      <c r="AE207" s="293"/>
      <c r="AF207" s="294"/>
      <c r="AG207" s="293"/>
      <c r="AH207" s="13"/>
    </row>
    <row r="208" spans="1:35" s="332" customFormat="1" ht="57.75" customHeight="1">
      <c r="A208" s="308" t="s">
        <v>786</v>
      </c>
      <c r="B208" s="307" t="s">
        <v>1348</v>
      </c>
      <c r="C208" s="301" t="s">
        <v>1424</v>
      </c>
      <c r="D208" s="300" t="s">
        <v>1474</v>
      </c>
      <c r="E208" s="300" t="s">
        <v>1509</v>
      </c>
      <c r="F208" s="300" t="s">
        <v>1452</v>
      </c>
      <c r="G208" s="289" t="s">
        <v>1428</v>
      </c>
      <c r="H208" s="298" t="s">
        <v>1428</v>
      </c>
      <c r="I208" s="298" t="s">
        <v>1485</v>
      </c>
      <c r="J208" s="306">
        <v>25</v>
      </c>
      <c r="K208" s="305" t="s">
        <v>604</v>
      </c>
      <c r="L208" s="304" t="s">
        <v>590</v>
      </c>
      <c r="M208" s="304">
        <v>0.5</v>
      </c>
      <c r="N208" s="304">
        <v>1.5</v>
      </c>
      <c r="O208" s="303" t="s">
        <v>1422</v>
      </c>
      <c r="P208" s="282">
        <v>611.18400000000008</v>
      </c>
      <c r="Q208" s="282">
        <f t="shared" si="12"/>
        <v>733.4208000000001</v>
      </c>
      <c r="R208" s="282">
        <f t="shared" si="13"/>
        <v>366.71040000000005</v>
      </c>
      <c r="S208" s="775">
        <f t="shared" si="14"/>
        <v>18335.520000000004</v>
      </c>
      <c r="T208" s="137"/>
      <c r="U208" s="154">
        <f t="shared" si="15"/>
        <v>0</v>
      </c>
      <c r="V208" s="310"/>
      <c r="W208" s="318"/>
      <c r="X208" s="311">
        <v>24</v>
      </c>
      <c r="Y208" s="311">
        <v>616.20000000000005</v>
      </c>
      <c r="Z208" s="310">
        <v>696</v>
      </c>
      <c r="AA208" s="908"/>
      <c r="AB208" s="333"/>
      <c r="AC208" s="245"/>
      <c r="AE208" s="293"/>
      <c r="AF208" s="294"/>
      <c r="AG208" s="293"/>
      <c r="AH208" s="13"/>
    </row>
    <row r="209" spans="1:34" ht="35.1" customHeight="1">
      <c r="A209" s="308" t="s">
        <v>787</v>
      </c>
      <c r="B209" s="307" t="s">
        <v>1349</v>
      </c>
      <c r="C209" s="301" t="s">
        <v>1424</v>
      </c>
      <c r="D209" s="300" t="s">
        <v>1474</v>
      </c>
      <c r="E209" s="300" t="s">
        <v>1509</v>
      </c>
      <c r="F209" s="300" t="s">
        <v>1452</v>
      </c>
      <c r="G209" s="289" t="s">
        <v>1428</v>
      </c>
      <c r="H209" s="298" t="s">
        <v>1428</v>
      </c>
      <c r="I209" s="298" t="s">
        <v>1485</v>
      </c>
      <c r="J209" s="306">
        <v>25</v>
      </c>
      <c r="K209" s="305" t="s">
        <v>604</v>
      </c>
      <c r="L209" s="304" t="s">
        <v>590</v>
      </c>
      <c r="M209" s="304">
        <v>0.8</v>
      </c>
      <c r="N209" s="304">
        <v>1.5</v>
      </c>
      <c r="O209" s="303" t="s">
        <v>1422</v>
      </c>
      <c r="P209" s="282">
        <v>790.94400000000007</v>
      </c>
      <c r="Q209" s="282">
        <f t="shared" si="12"/>
        <v>949.13280000000009</v>
      </c>
      <c r="R209" s="282">
        <f t="shared" si="13"/>
        <v>759.30624000000012</v>
      </c>
      <c r="S209" s="775">
        <f t="shared" si="14"/>
        <v>23728.320000000003</v>
      </c>
      <c r="T209" s="137"/>
      <c r="U209" s="154">
        <f t="shared" si="15"/>
        <v>0</v>
      </c>
      <c r="V209" s="310"/>
      <c r="W209" s="318"/>
      <c r="X209" s="311">
        <v>24</v>
      </c>
      <c r="Y209" s="311">
        <v>616.20000000000005</v>
      </c>
      <c r="Z209" s="310">
        <v>696</v>
      </c>
      <c r="AA209" s="907" t="s">
        <v>788</v>
      </c>
      <c r="AE209" s="293"/>
      <c r="AF209" s="294"/>
      <c r="AG209" s="293"/>
      <c r="AH209" s="13"/>
    </row>
    <row r="210" spans="1:34" ht="47.25" customHeight="1">
      <c r="A210" s="308" t="s">
        <v>789</v>
      </c>
      <c r="B210" s="307" t="s">
        <v>2043</v>
      </c>
      <c r="C210" s="301" t="s">
        <v>1424</v>
      </c>
      <c r="D210" s="300" t="s">
        <v>1474</v>
      </c>
      <c r="E210" s="300" t="s">
        <v>1509</v>
      </c>
      <c r="F210" s="300" t="s">
        <v>1452</v>
      </c>
      <c r="G210" s="289" t="s">
        <v>1428</v>
      </c>
      <c r="H210" s="298" t="s">
        <v>1428</v>
      </c>
      <c r="I210" s="298" t="s">
        <v>1485</v>
      </c>
      <c r="J210" s="306">
        <v>25</v>
      </c>
      <c r="K210" s="305" t="s">
        <v>604</v>
      </c>
      <c r="L210" s="304" t="s">
        <v>590</v>
      </c>
      <c r="M210" s="304">
        <v>0.8</v>
      </c>
      <c r="N210" s="304">
        <v>1.5</v>
      </c>
      <c r="O210" s="303" t="s">
        <v>1422</v>
      </c>
      <c r="P210" s="282">
        <v>838.88000000000011</v>
      </c>
      <c r="Q210" s="282">
        <f t="shared" si="12"/>
        <v>1006.6560000000001</v>
      </c>
      <c r="R210" s="282">
        <f t="shared" si="13"/>
        <v>805.3248000000001</v>
      </c>
      <c r="S210" s="775">
        <f t="shared" si="14"/>
        <v>25166.400000000001</v>
      </c>
      <c r="T210" s="137"/>
      <c r="U210" s="154">
        <f t="shared" si="15"/>
        <v>0</v>
      </c>
      <c r="V210" s="310"/>
      <c r="W210" s="318"/>
      <c r="X210" s="311">
        <v>24</v>
      </c>
      <c r="Y210" s="311">
        <v>616.20000000000005</v>
      </c>
      <c r="Z210" s="310">
        <v>696</v>
      </c>
      <c r="AA210" s="908"/>
      <c r="AE210" s="293"/>
      <c r="AF210" s="294"/>
      <c r="AG210" s="293"/>
      <c r="AH210" s="13"/>
    </row>
    <row r="211" spans="1:34" ht="39" customHeight="1">
      <c r="A211" s="308" t="s">
        <v>790</v>
      </c>
      <c r="B211" s="307" t="s">
        <v>1350</v>
      </c>
      <c r="C211" s="301" t="s">
        <v>1424</v>
      </c>
      <c r="D211" s="300" t="s">
        <v>1474</v>
      </c>
      <c r="E211" s="300" t="s">
        <v>1509</v>
      </c>
      <c r="F211" s="300" t="s">
        <v>1452</v>
      </c>
      <c r="G211" s="289" t="s">
        <v>1428</v>
      </c>
      <c r="H211" s="298" t="s">
        <v>1428</v>
      </c>
      <c r="I211" s="298" t="s">
        <v>1488</v>
      </c>
      <c r="J211" s="306">
        <v>25</v>
      </c>
      <c r="K211" s="305" t="s">
        <v>604</v>
      </c>
      <c r="L211" s="304" t="s">
        <v>590</v>
      </c>
      <c r="M211" s="304">
        <v>0.2</v>
      </c>
      <c r="N211" s="304">
        <v>0.6</v>
      </c>
      <c r="O211" s="303" t="s">
        <v>1422</v>
      </c>
      <c r="P211" s="282">
        <v>671.10400000000016</v>
      </c>
      <c r="Q211" s="282">
        <f t="shared" si="12"/>
        <v>805.32480000000021</v>
      </c>
      <c r="R211" s="282">
        <f t="shared" si="13"/>
        <v>161.06496000000004</v>
      </c>
      <c r="S211" s="775">
        <f t="shared" si="14"/>
        <v>20133.120000000006</v>
      </c>
      <c r="T211" s="137"/>
      <c r="U211" s="154">
        <f t="shared" si="15"/>
        <v>0</v>
      </c>
      <c r="V211" s="310"/>
      <c r="W211" s="318"/>
      <c r="X211" s="311">
        <v>24</v>
      </c>
      <c r="Y211" s="311">
        <v>616.20000000000005</v>
      </c>
      <c r="Z211" s="310">
        <v>696</v>
      </c>
      <c r="AA211" s="910" t="s">
        <v>385</v>
      </c>
      <c r="AE211" s="293"/>
      <c r="AF211" s="294"/>
      <c r="AG211" s="293"/>
      <c r="AH211" s="13"/>
    </row>
    <row r="212" spans="1:34" s="323" customFormat="1" ht="36.75" customHeight="1">
      <c r="A212" s="308" t="s">
        <v>791</v>
      </c>
      <c r="B212" s="307" t="s">
        <v>2044</v>
      </c>
      <c r="C212" s="301" t="s">
        <v>1424</v>
      </c>
      <c r="D212" s="300" t="s">
        <v>1474</v>
      </c>
      <c r="E212" s="300" t="s">
        <v>1509</v>
      </c>
      <c r="F212" s="300" t="s">
        <v>1452</v>
      </c>
      <c r="G212" s="289" t="s">
        <v>1428</v>
      </c>
      <c r="H212" s="298" t="s">
        <v>1428</v>
      </c>
      <c r="I212" s="298" t="s">
        <v>1488</v>
      </c>
      <c r="J212" s="306">
        <v>25</v>
      </c>
      <c r="K212" s="305" t="s">
        <v>604</v>
      </c>
      <c r="L212" s="304" t="s">
        <v>590</v>
      </c>
      <c r="M212" s="304">
        <v>0.2</v>
      </c>
      <c r="N212" s="304">
        <v>0.6</v>
      </c>
      <c r="O212" s="303" t="s">
        <v>1422</v>
      </c>
      <c r="P212" s="282">
        <v>731.02400000000011</v>
      </c>
      <c r="Q212" s="282">
        <f t="shared" si="12"/>
        <v>877.22880000000009</v>
      </c>
      <c r="R212" s="282">
        <f t="shared" si="13"/>
        <v>175.44576000000004</v>
      </c>
      <c r="S212" s="775">
        <f t="shared" si="14"/>
        <v>21930.720000000001</v>
      </c>
      <c r="T212" s="137"/>
      <c r="U212" s="154">
        <f t="shared" si="15"/>
        <v>0</v>
      </c>
      <c r="V212" s="310"/>
      <c r="W212" s="318"/>
      <c r="X212" s="311">
        <v>24</v>
      </c>
      <c r="Y212" s="311">
        <v>616.20000000000005</v>
      </c>
      <c r="Z212" s="310">
        <v>696</v>
      </c>
      <c r="AA212" s="911"/>
      <c r="AB212" s="324"/>
      <c r="AC212" s="245"/>
      <c r="AE212" s="293"/>
      <c r="AF212" s="294"/>
      <c r="AG212" s="293"/>
      <c r="AH212" s="13"/>
    </row>
    <row r="213" spans="1:34" s="323" customFormat="1" ht="38.25" customHeight="1">
      <c r="A213" s="308" t="s">
        <v>792</v>
      </c>
      <c r="B213" s="307" t="s">
        <v>1350</v>
      </c>
      <c r="C213" s="301" t="s">
        <v>1424</v>
      </c>
      <c r="D213" s="300" t="s">
        <v>1474</v>
      </c>
      <c r="E213" s="300" t="s">
        <v>1509</v>
      </c>
      <c r="F213" s="300" t="s">
        <v>1452</v>
      </c>
      <c r="G213" s="289" t="s">
        <v>1428</v>
      </c>
      <c r="H213" s="298" t="s">
        <v>1428</v>
      </c>
      <c r="I213" s="298" t="s">
        <v>1488</v>
      </c>
      <c r="J213" s="306">
        <v>5</v>
      </c>
      <c r="K213" s="305" t="s">
        <v>604</v>
      </c>
      <c r="L213" s="304" t="s">
        <v>590</v>
      </c>
      <c r="M213" s="304">
        <v>0.2</v>
      </c>
      <c r="N213" s="304">
        <v>0.6</v>
      </c>
      <c r="O213" s="303" t="s">
        <v>1422</v>
      </c>
      <c r="P213" s="282">
        <v>790.94400000000007</v>
      </c>
      <c r="Q213" s="282">
        <f t="shared" si="12"/>
        <v>949.13280000000009</v>
      </c>
      <c r="R213" s="282">
        <f t="shared" si="13"/>
        <v>189.82656000000003</v>
      </c>
      <c r="S213" s="775">
        <f t="shared" si="14"/>
        <v>4745.6640000000007</v>
      </c>
      <c r="T213" s="137"/>
      <c r="U213" s="154">
        <f t="shared" si="15"/>
        <v>0</v>
      </c>
      <c r="V213" s="310"/>
      <c r="W213" s="313" t="s">
        <v>1418</v>
      </c>
      <c r="X213" s="311">
        <v>56</v>
      </c>
      <c r="Y213" s="311">
        <v>294.27999999999997</v>
      </c>
      <c r="Z213" s="310">
        <v>1848</v>
      </c>
      <c r="AA213" s="911"/>
      <c r="AB213" s="324"/>
      <c r="AC213" s="245"/>
      <c r="AE213" s="293"/>
      <c r="AF213" s="294"/>
      <c r="AG213" s="293"/>
      <c r="AH213" s="13"/>
    </row>
    <row r="214" spans="1:34" ht="36.75" customHeight="1">
      <c r="A214" s="308" t="s">
        <v>793</v>
      </c>
      <c r="B214" s="307" t="s">
        <v>2044</v>
      </c>
      <c r="C214" s="301" t="s">
        <v>1424</v>
      </c>
      <c r="D214" s="300" t="s">
        <v>1474</v>
      </c>
      <c r="E214" s="300" t="s">
        <v>1509</v>
      </c>
      <c r="F214" s="300" t="s">
        <v>1452</v>
      </c>
      <c r="G214" s="289" t="s">
        <v>1428</v>
      </c>
      <c r="H214" s="298" t="s">
        <v>1428</v>
      </c>
      <c r="I214" s="298" t="s">
        <v>1488</v>
      </c>
      <c r="J214" s="306">
        <v>5</v>
      </c>
      <c r="K214" s="305" t="s">
        <v>604</v>
      </c>
      <c r="L214" s="304" t="s">
        <v>590</v>
      </c>
      <c r="M214" s="304">
        <v>0.2</v>
      </c>
      <c r="N214" s="304">
        <v>0.6</v>
      </c>
      <c r="O214" s="303" t="s">
        <v>1422</v>
      </c>
      <c r="P214" s="282">
        <v>833.74400000000003</v>
      </c>
      <c r="Q214" s="282">
        <f t="shared" si="12"/>
        <v>1000.4928</v>
      </c>
      <c r="R214" s="282">
        <f t="shared" si="13"/>
        <v>200.09856000000002</v>
      </c>
      <c r="S214" s="775">
        <f t="shared" si="14"/>
        <v>5002.4639999999999</v>
      </c>
      <c r="T214" s="137"/>
      <c r="U214" s="154">
        <f t="shared" si="15"/>
        <v>0</v>
      </c>
      <c r="V214" s="310"/>
      <c r="W214" s="318"/>
      <c r="X214" s="311">
        <v>56</v>
      </c>
      <c r="Y214" s="311">
        <v>294.27999999999997</v>
      </c>
      <c r="Z214" s="310">
        <v>1848</v>
      </c>
      <c r="AA214" s="912"/>
      <c r="AE214" s="293"/>
      <c r="AF214" s="294"/>
      <c r="AG214" s="293"/>
      <c r="AH214" s="13"/>
    </row>
    <row r="215" spans="1:34" ht="56.25" customHeight="1">
      <c r="A215" s="308" t="s">
        <v>794</v>
      </c>
      <c r="B215" s="307" t="s">
        <v>1351</v>
      </c>
      <c r="C215" s="301" t="s">
        <v>1424</v>
      </c>
      <c r="D215" s="300" t="s">
        <v>1474</v>
      </c>
      <c r="E215" s="300" t="s">
        <v>1509</v>
      </c>
      <c r="F215" s="300" t="s">
        <v>1452</v>
      </c>
      <c r="G215" s="289" t="s">
        <v>1428</v>
      </c>
      <c r="H215" s="298" t="s">
        <v>1428</v>
      </c>
      <c r="I215" s="298" t="s">
        <v>1485</v>
      </c>
      <c r="J215" s="306">
        <v>20</v>
      </c>
      <c r="K215" s="305" t="s">
        <v>604</v>
      </c>
      <c r="L215" s="304" t="s">
        <v>590</v>
      </c>
      <c r="M215" s="304">
        <v>0.5</v>
      </c>
      <c r="N215" s="304">
        <v>1.5</v>
      </c>
      <c r="O215" s="303" t="s">
        <v>1422</v>
      </c>
      <c r="P215" s="282">
        <v>647.13600000000019</v>
      </c>
      <c r="Q215" s="282">
        <f t="shared" si="12"/>
        <v>776.56320000000017</v>
      </c>
      <c r="R215" s="282">
        <f t="shared" si="13"/>
        <v>388.28160000000008</v>
      </c>
      <c r="S215" s="775">
        <f t="shared" si="14"/>
        <v>15531.264000000003</v>
      </c>
      <c r="T215" s="137"/>
      <c r="U215" s="154">
        <f t="shared" si="15"/>
        <v>0</v>
      </c>
      <c r="V215" s="310"/>
      <c r="W215" s="318"/>
      <c r="X215" s="311">
        <v>24</v>
      </c>
      <c r="Y215" s="311">
        <v>495.84000000000003</v>
      </c>
      <c r="Z215" s="310">
        <v>792</v>
      </c>
      <c r="AA215" s="321" t="s">
        <v>386</v>
      </c>
      <c r="AE215" s="293"/>
      <c r="AF215" s="294"/>
      <c r="AG215" s="293"/>
      <c r="AH215" s="13"/>
    </row>
    <row r="216" spans="1:34" ht="38.1" customHeight="1">
      <c r="A216" s="292" t="s">
        <v>1245</v>
      </c>
      <c r="B216" s="302" t="s">
        <v>1247</v>
      </c>
      <c r="C216" s="301" t="s">
        <v>1424</v>
      </c>
      <c r="D216" s="300" t="s">
        <v>1474</v>
      </c>
      <c r="E216" s="299" t="s">
        <v>1448</v>
      </c>
      <c r="F216" s="299" t="s">
        <v>1412</v>
      </c>
      <c r="G216" s="289" t="s">
        <v>1428</v>
      </c>
      <c r="H216" s="298" t="s">
        <v>1503</v>
      </c>
      <c r="I216" s="298" t="s">
        <v>1485</v>
      </c>
      <c r="J216" s="297" t="s">
        <v>1118</v>
      </c>
      <c r="K216" s="288" t="s">
        <v>862</v>
      </c>
      <c r="L216" s="285" t="s">
        <v>590</v>
      </c>
      <c r="M216" s="285">
        <v>0.06</v>
      </c>
      <c r="N216" s="285">
        <v>0.15</v>
      </c>
      <c r="O216" s="296" t="s">
        <v>1426</v>
      </c>
      <c r="P216" s="282">
        <v>695.07200000000012</v>
      </c>
      <c r="Q216" s="282">
        <f t="shared" si="12"/>
        <v>834.08640000000014</v>
      </c>
      <c r="R216" s="282">
        <f t="shared" si="13"/>
        <v>50.045184000000006</v>
      </c>
      <c r="S216" s="775">
        <f t="shared" si="14"/>
        <v>2085.2160000000003</v>
      </c>
      <c r="T216" s="137"/>
      <c r="U216" s="154">
        <f t="shared" si="15"/>
        <v>0</v>
      </c>
      <c r="V216" s="278"/>
      <c r="W216" s="313" t="s">
        <v>1418</v>
      </c>
      <c r="X216" s="311">
        <v>72</v>
      </c>
      <c r="Y216" s="311">
        <v>207.93599999999998</v>
      </c>
      <c r="Z216" s="310">
        <v>2376</v>
      </c>
      <c r="AA216" s="910" t="s">
        <v>1248</v>
      </c>
      <c r="AE216" s="293"/>
      <c r="AF216" s="294"/>
      <c r="AG216" s="293"/>
      <c r="AH216" s="13"/>
    </row>
    <row r="217" spans="1:34" s="327" customFormat="1" ht="38.1" customHeight="1">
      <c r="A217" s="292" t="s">
        <v>1246</v>
      </c>
      <c r="B217" s="302" t="s">
        <v>2045</v>
      </c>
      <c r="C217" s="289" t="s">
        <v>1424</v>
      </c>
      <c r="D217" s="299" t="s">
        <v>1474</v>
      </c>
      <c r="E217" s="299" t="s">
        <v>1448</v>
      </c>
      <c r="F217" s="299" t="s">
        <v>1412</v>
      </c>
      <c r="G217" s="289" t="s">
        <v>1428</v>
      </c>
      <c r="H217" s="298" t="s">
        <v>1503</v>
      </c>
      <c r="I217" s="298" t="s">
        <v>1485</v>
      </c>
      <c r="J217" s="297" t="s">
        <v>1118</v>
      </c>
      <c r="K217" s="288" t="s">
        <v>862</v>
      </c>
      <c r="L217" s="285" t="s">
        <v>590</v>
      </c>
      <c r="M217" s="285">
        <v>0.06</v>
      </c>
      <c r="N217" s="285">
        <v>0.15</v>
      </c>
      <c r="O217" s="296" t="s">
        <v>1426</v>
      </c>
      <c r="P217" s="283">
        <v>780.67200000000014</v>
      </c>
      <c r="Q217" s="283">
        <f t="shared" si="12"/>
        <v>936.80640000000017</v>
      </c>
      <c r="R217" s="282">
        <f t="shared" si="13"/>
        <v>56.208384000000009</v>
      </c>
      <c r="S217" s="775">
        <f t="shared" si="14"/>
        <v>2342.0160000000005</v>
      </c>
      <c r="T217" s="137"/>
      <c r="U217" s="154">
        <f t="shared" si="15"/>
        <v>0</v>
      </c>
      <c r="V217" s="278"/>
      <c r="W217" s="280"/>
      <c r="X217" s="279">
        <v>72</v>
      </c>
      <c r="Y217" s="279">
        <v>207.93599999999998</v>
      </c>
      <c r="Z217" s="278">
        <v>2376</v>
      </c>
      <c r="AA217" s="912"/>
      <c r="AB217" s="331"/>
      <c r="AC217" s="330"/>
      <c r="AE217" s="328"/>
      <c r="AF217" s="329"/>
      <c r="AG217" s="328"/>
      <c r="AH217" s="33"/>
    </row>
    <row r="218" spans="1:34" ht="64.349999999999994" customHeight="1">
      <c r="A218" s="308" t="s">
        <v>281</v>
      </c>
      <c r="B218" s="307" t="s">
        <v>686</v>
      </c>
      <c r="C218" s="301" t="s">
        <v>1424</v>
      </c>
      <c r="D218" s="300" t="s">
        <v>1474</v>
      </c>
      <c r="E218" s="300" t="s">
        <v>1448</v>
      </c>
      <c r="F218" s="300" t="s">
        <v>1410</v>
      </c>
      <c r="G218" s="289">
        <v>2</v>
      </c>
      <c r="H218" s="298" t="s">
        <v>1503</v>
      </c>
      <c r="I218" s="298" t="s">
        <v>1485</v>
      </c>
      <c r="J218" s="306">
        <v>2.5</v>
      </c>
      <c r="K218" s="305" t="s">
        <v>862</v>
      </c>
      <c r="L218" s="304" t="s">
        <v>590</v>
      </c>
      <c r="M218" s="304">
        <v>0.08</v>
      </c>
      <c r="N218" s="285">
        <v>0.15</v>
      </c>
      <c r="O218" s="303" t="s">
        <v>1426</v>
      </c>
      <c r="P218" s="282">
        <v>905.42634901080794</v>
      </c>
      <c r="Q218" s="282">
        <f t="shared" si="12"/>
        <v>1086.5116188129696</v>
      </c>
      <c r="R218" s="282">
        <f t="shared" si="13"/>
        <v>86.920929505037563</v>
      </c>
      <c r="S218" s="775">
        <f t="shared" si="14"/>
        <v>2716.2790470324239</v>
      </c>
      <c r="T218" s="137"/>
      <c r="U218" s="154">
        <f t="shared" si="15"/>
        <v>0</v>
      </c>
      <c r="V218" s="313" t="s">
        <v>1418</v>
      </c>
      <c r="W218" s="280"/>
      <c r="X218" s="279">
        <v>72</v>
      </c>
      <c r="Y218" s="279">
        <v>203.4</v>
      </c>
      <c r="Z218" s="278">
        <v>2376</v>
      </c>
      <c r="AA218" s="295" t="s">
        <v>795</v>
      </c>
      <c r="AE218" s="293"/>
      <c r="AF218" s="294"/>
      <c r="AG218" s="293"/>
      <c r="AH218" s="13"/>
    </row>
    <row r="219" spans="1:34" ht="64.349999999999994" customHeight="1">
      <c r="A219" s="292" t="s">
        <v>1249</v>
      </c>
      <c r="B219" s="302" t="s">
        <v>1250</v>
      </c>
      <c r="C219" s="301" t="s">
        <v>1424</v>
      </c>
      <c r="D219" s="300" t="s">
        <v>1474</v>
      </c>
      <c r="E219" s="299" t="s">
        <v>1453</v>
      </c>
      <c r="F219" s="299" t="s">
        <v>1510</v>
      </c>
      <c r="G219" s="289" t="s">
        <v>1428</v>
      </c>
      <c r="H219" s="298" t="s">
        <v>1428</v>
      </c>
      <c r="I219" s="298" t="s">
        <v>1488</v>
      </c>
      <c r="J219" s="326">
        <v>0.2</v>
      </c>
      <c r="K219" s="288" t="s">
        <v>604</v>
      </c>
      <c r="L219" s="285" t="s">
        <v>590</v>
      </c>
      <c r="M219" s="285">
        <v>0.01</v>
      </c>
      <c r="N219" s="285">
        <v>0.1</v>
      </c>
      <c r="O219" s="296" t="s">
        <v>1422</v>
      </c>
      <c r="P219" s="283">
        <v>2311.2000000000003</v>
      </c>
      <c r="Q219" s="283">
        <f t="shared" si="12"/>
        <v>2773.44</v>
      </c>
      <c r="R219" s="282">
        <f t="shared" si="13"/>
        <v>27.734400000000001</v>
      </c>
      <c r="S219" s="775">
        <f t="shared" si="14"/>
        <v>554.68799999999999</v>
      </c>
      <c r="T219" s="137"/>
      <c r="U219" s="154">
        <f t="shared" si="15"/>
        <v>0</v>
      </c>
      <c r="V219" s="278"/>
      <c r="W219" s="325"/>
      <c r="X219" s="279">
        <v>192</v>
      </c>
      <c r="Y219" s="279">
        <v>61.44</v>
      </c>
      <c r="Z219" s="278">
        <v>31680</v>
      </c>
      <c r="AA219" s="321" t="s">
        <v>1251</v>
      </c>
      <c r="AE219" s="293"/>
      <c r="AF219" s="294"/>
      <c r="AG219" s="293"/>
      <c r="AH219" s="13"/>
    </row>
    <row r="220" spans="1:34" ht="64.349999999999994" customHeight="1">
      <c r="A220" s="308" t="s">
        <v>687</v>
      </c>
      <c r="B220" s="307" t="s">
        <v>688</v>
      </c>
      <c r="C220" s="301" t="s">
        <v>1424</v>
      </c>
      <c r="D220" s="300" t="s">
        <v>1474</v>
      </c>
      <c r="E220" s="299" t="s">
        <v>1453</v>
      </c>
      <c r="F220" s="300" t="s">
        <v>1511</v>
      </c>
      <c r="G220" s="289" t="s">
        <v>1428</v>
      </c>
      <c r="H220" s="298" t="s">
        <v>1428</v>
      </c>
      <c r="I220" s="298" t="s">
        <v>1428</v>
      </c>
      <c r="J220" s="322">
        <v>6</v>
      </c>
      <c r="K220" s="305" t="s">
        <v>604</v>
      </c>
      <c r="L220" s="304" t="s">
        <v>590</v>
      </c>
      <c r="M220" s="304">
        <v>0.1</v>
      </c>
      <c r="N220" s="304">
        <v>0.3</v>
      </c>
      <c r="O220" s="303" t="s">
        <v>1422</v>
      </c>
      <c r="P220" s="283">
        <v>353.61487635639349</v>
      </c>
      <c r="Q220" s="283">
        <f t="shared" si="12"/>
        <v>424.33785162767219</v>
      </c>
      <c r="R220" s="282">
        <f t="shared" si="13"/>
        <v>42.433785162767222</v>
      </c>
      <c r="S220" s="775">
        <f t="shared" si="14"/>
        <v>2546.0271097660334</v>
      </c>
      <c r="T220" s="137"/>
      <c r="U220" s="154">
        <f t="shared" si="15"/>
        <v>0</v>
      </c>
      <c r="V220" s="278"/>
      <c r="W220" s="325"/>
      <c r="X220" s="279">
        <v>75</v>
      </c>
      <c r="Y220" s="279">
        <v>469.35</v>
      </c>
      <c r="Z220" s="278">
        <v>2475</v>
      </c>
      <c r="AA220" s="321" t="s">
        <v>796</v>
      </c>
      <c r="AE220" s="293"/>
      <c r="AF220" s="294"/>
      <c r="AG220" s="293"/>
      <c r="AH220" s="13"/>
    </row>
    <row r="221" spans="1:34" ht="35.1" customHeight="1">
      <c r="A221" s="308" t="s">
        <v>358</v>
      </c>
      <c r="B221" s="307" t="s">
        <v>491</v>
      </c>
      <c r="C221" s="301" t="s">
        <v>1424</v>
      </c>
      <c r="D221" s="300" t="s">
        <v>1474</v>
      </c>
      <c r="E221" s="299" t="s">
        <v>1453</v>
      </c>
      <c r="F221" s="300" t="s">
        <v>1512</v>
      </c>
      <c r="G221" s="289" t="s">
        <v>1428</v>
      </c>
      <c r="H221" s="298" t="s">
        <v>1428</v>
      </c>
      <c r="I221" s="298" t="s">
        <v>1428</v>
      </c>
      <c r="J221" s="306">
        <v>1</v>
      </c>
      <c r="K221" s="305" t="s">
        <v>604</v>
      </c>
      <c r="L221" s="304" t="s">
        <v>590</v>
      </c>
      <c r="M221" s="304">
        <v>0.05</v>
      </c>
      <c r="N221" s="304">
        <v>0.15</v>
      </c>
      <c r="O221" s="303" t="s">
        <v>1422</v>
      </c>
      <c r="P221" s="283">
        <v>738.30000000000007</v>
      </c>
      <c r="Q221" s="283">
        <f t="shared" si="12"/>
        <v>885.96</v>
      </c>
      <c r="R221" s="282">
        <f t="shared" si="13"/>
        <v>44.298000000000002</v>
      </c>
      <c r="S221" s="775">
        <f t="shared" si="14"/>
        <v>885.96</v>
      </c>
      <c r="T221" s="137"/>
      <c r="U221" s="154">
        <f t="shared" si="15"/>
        <v>0</v>
      </c>
      <c r="V221" s="278"/>
      <c r="W221" s="325"/>
      <c r="X221" s="279">
        <v>192</v>
      </c>
      <c r="Y221" s="279">
        <v>214.65600000000001</v>
      </c>
      <c r="Z221" s="278">
        <v>6336</v>
      </c>
      <c r="AA221" s="910" t="s">
        <v>2215</v>
      </c>
      <c r="AE221" s="293"/>
      <c r="AF221" s="294"/>
      <c r="AG221" s="293"/>
      <c r="AH221" s="13"/>
    </row>
    <row r="222" spans="1:34" ht="35.1" customHeight="1">
      <c r="A222" s="308" t="s">
        <v>359</v>
      </c>
      <c r="B222" s="307" t="s">
        <v>942</v>
      </c>
      <c r="C222" s="301" t="s">
        <v>1424</v>
      </c>
      <c r="D222" s="300" t="s">
        <v>1474</v>
      </c>
      <c r="E222" s="299" t="s">
        <v>1453</v>
      </c>
      <c r="F222" s="300" t="s">
        <v>1512</v>
      </c>
      <c r="G222" s="289" t="s">
        <v>1428</v>
      </c>
      <c r="H222" s="298" t="s">
        <v>1428</v>
      </c>
      <c r="I222" s="298" t="s">
        <v>1428</v>
      </c>
      <c r="J222" s="306">
        <v>1</v>
      </c>
      <c r="K222" s="305" t="s">
        <v>604</v>
      </c>
      <c r="L222" s="304" t="s">
        <v>590</v>
      </c>
      <c r="M222" s="304">
        <v>0.05</v>
      </c>
      <c r="N222" s="304">
        <v>0.15</v>
      </c>
      <c r="O222" s="303" t="s">
        <v>1422</v>
      </c>
      <c r="P222" s="283">
        <v>817.91681055109359</v>
      </c>
      <c r="Q222" s="283">
        <f t="shared" si="12"/>
        <v>981.50017266131226</v>
      </c>
      <c r="R222" s="282">
        <f t="shared" si="13"/>
        <v>49.075008633065615</v>
      </c>
      <c r="S222" s="775">
        <f t="shared" si="14"/>
        <v>981.50017266131226</v>
      </c>
      <c r="T222" s="137"/>
      <c r="U222" s="154">
        <f t="shared" si="15"/>
        <v>0</v>
      </c>
      <c r="V222" s="278"/>
      <c r="W222" s="325"/>
      <c r="X222" s="279">
        <v>192</v>
      </c>
      <c r="Y222" s="279">
        <v>214.65600000000001</v>
      </c>
      <c r="Z222" s="278">
        <v>6336</v>
      </c>
      <c r="AA222" s="911"/>
      <c r="AE222" s="293"/>
      <c r="AF222" s="294"/>
      <c r="AG222" s="293"/>
      <c r="AH222" s="13"/>
    </row>
    <row r="223" spans="1:34" ht="35.1" customHeight="1">
      <c r="A223" s="308" t="s">
        <v>274</v>
      </c>
      <c r="B223" s="307" t="s">
        <v>492</v>
      </c>
      <c r="C223" s="301" t="s">
        <v>1424</v>
      </c>
      <c r="D223" s="300" t="s">
        <v>1474</v>
      </c>
      <c r="E223" s="299" t="s">
        <v>1453</v>
      </c>
      <c r="F223" s="300" t="s">
        <v>1512</v>
      </c>
      <c r="G223" s="289" t="s">
        <v>1428</v>
      </c>
      <c r="H223" s="298" t="s">
        <v>1428</v>
      </c>
      <c r="I223" s="298" t="s">
        <v>1428</v>
      </c>
      <c r="J223" s="306">
        <v>1</v>
      </c>
      <c r="K223" s="305" t="s">
        <v>604</v>
      </c>
      <c r="L223" s="304" t="s">
        <v>590</v>
      </c>
      <c r="M223" s="304">
        <v>0.05</v>
      </c>
      <c r="N223" s="304">
        <v>0.15</v>
      </c>
      <c r="O223" s="303" t="s">
        <v>1422</v>
      </c>
      <c r="P223" s="283">
        <v>817.91681055109359</v>
      </c>
      <c r="Q223" s="283">
        <f t="shared" si="12"/>
        <v>981.50017266131226</v>
      </c>
      <c r="R223" s="282">
        <f t="shared" si="13"/>
        <v>49.075008633065615</v>
      </c>
      <c r="S223" s="775">
        <f t="shared" si="14"/>
        <v>981.50017266131226</v>
      </c>
      <c r="T223" s="137"/>
      <c r="U223" s="154">
        <f t="shared" si="15"/>
        <v>0</v>
      </c>
      <c r="V223" s="278"/>
      <c r="W223" s="325"/>
      <c r="X223" s="279">
        <v>192</v>
      </c>
      <c r="Y223" s="279">
        <v>214.65600000000001</v>
      </c>
      <c r="Z223" s="278">
        <v>6336</v>
      </c>
      <c r="AA223" s="911"/>
      <c r="AE223" s="293"/>
      <c r="AF223" s="294"/>
      <c r="AG223" s="293"/>
      <c r="AH223" s="13"/>
    </row>
    <row r="224" spans="1:34" ht="35.1" customHeight="1">
      <c r="A224" s="308" t="s">
        <v>275</v>
      </c>
      <c r="B224" s="307" t="s">
        <v>61</v>
      </c>
      <c r="C224" s="301" t="s">
        <v>1424</v>
      </c>
      <c r="D224" s="300" t="s">
        <v>1474</v>
      </c>
      <c r="E224" s="299" t="s">
        <v>1453</v>
      </c>
      <c r="F224" s="300" t="s">
        <v>1512</v>
      </c>
      <c r="G224" s="289" t="s">
        <v>1428</v>
      </c>
      <c r="H224" s="298" t="s">
        <v>1428</v>
      </c>
      <c r="I224" s="298" t="s">
        <v>1428</v>
      </c>
      <c r="J224" s="306">
        <v>1</v>
      </c>
      <c r="K224" s="305" t="s">
        <v>604</v>
      </c>
      <c r="L224" s="304" t="s">
        <v>590</v>
      </c>
      <c r="M224" s="304">
        <v>0.05</v>
      </c>
      <c r="N224" s="304">
        <v>0.15</v>
      </c>
      <c r="O224" s="303" t="s">
        <v>1422</v>
      </c>
      <c r="P224" s="283">
        <v>817.91681055109359</v>
      </c>
      <c r="Q224" s="283">
        <f t="shared" si="12"/>
        <v>981.50017266131226</v>
      </c>
      <c r="R224" s="282">
        <f t="shared" si="13"/>
        <v>49.075008633065615</v>
      </c>
      <c r="S224" s="775">
        <f t="shared" si="14"/>
        <v>981.50017266131226</v>
      </c>
      <c r="T224" s="137"/>
      <c r="U224" s="154">
        <f t="shared" si="15"/>
        <v>0</v>
      </c>
      <c r="V224" s="278"/>
      <c r="W224" s="325"/>
      <c r="X224" s="279">
        <v>192</v>
      </c>
      <c r="Y224" s="279">
        <v>214.65600000000001</v>
      </c>
      <c r="Z224" s="278">
        <v>6336</v>
      </c>
      <c r="AA224" s="911"/>
      <c r="AE224" s="293"/>
      <c r="AF224" s="294"/>
      <c r="AG224" s="293"/>
      <c r="AH224" s="13"/>
    </row>
    <row r="225" spans="1:34" ht="35.1" customHeight="1">
      <c r="A225" s="308" t="s">
        <v>276</v>
      </c>
      <c r="B225" s="307" t="s">
        <v>943</v>
      </c>
      <c r="C225" s="301" t="s">
        <v>1424</v>
      </c>
      <c r="D225" s="300" t="s">
        <v>1474</v>
      </c>
      <c r="E225" s="299" t="s">
        <v>1453</v>
      </c>
      <c r="F225" s="300" t="s">
        <v>1512</v>
      </c>
      <c r="G225" s="289" t="s">
        <v>1428</v>
      </c>
      <c r="H225" s="298" t="s">
        <v>1428</v>
      </c>
      <c r="I225" s="298" t="s">
        <v>1428</v>
      </c>
      <c r="J225" s="322">
        <v>1</v>
      </c>
      <c r="K225" s="305" t="s">
        <v>604</v>
      </c>
      <c r="L225" s="304" t="s">
        <v>590</v>
      </c>
      <c r="M225" s="304">
        <v>0.05</v>
      </c>
      <c r="N225" s="304">
        <v>0.15</v>
      </c>
      <c r="O225" s="303" t="s">
        <v>1422</v>
      </c>
      <c r="P225" s="283">
        <v>738.30000000000007</v>
      </c>
      <c r="Q225" s="283">
        <f t="shared" si="12"/>
        <v>885.96</v>
      </c>
      <c r="R225" s="282">
        <f t="shared" si="13"/>
        <v>44.298000000000002</v>
      </c>
      <c r="S225" s="775">
        <f t="shared" si="14"/>
        <v>885.96</v>
      </c>
      <c r="T225" s="137"/>
      <c r="U225" s="154">
        <f t="shared" si="15"/>
        <v>0</v>
      </c>
      <c r="V225" s="278"/>
      <c r="W225" s="325"/>
      <c r="X225" s="279">
        <v>192</v>
      </c>
      <c r="Y225" s="279">
        <v>214.65600000000001</v>
      </c>
      <c r="Z225" s="278">
        <v>6336</v>
      </c>
      <c r="AA225" s="912"/>
      <c r="AE225" s="293"/>
      <c r="AF225" s="294"/>
      <c r="AG225" s="293"/>
      <c r="AH225" s="13"/>
    </row>
    <row r="226" spans="1:34" s="323" customFormat="1" ht="49.5" customHeight="1">
      <c r="A226" s="308" t="s">
        <v>282</v>
      </c>
      <c r="B226" s="307" t="s">
        <v>1101</v>
      </c>
      <c r="C226" s="301" t="s">
        <v>1424</v>
      </c>
      <c r="D226" s="300" t="s">
        <v>1474</v>
      </c>
      <c r="E226" s="300" t="s">
        <v>1513</v>
      </c>
      <c r="F226" s="300" t="s">
        <v>1513</v>
      </c>
      <c r="G226" s="289" t="s">
        <v>1428</v>
      </c>
      <c r="H226" s="298" t="s">
        <v>1503</v>
      </c>
      <c r="I226" s="298" t="s">
        <v>1488</v>
      </c>
      <c r="J226" s="306">
        <v>1</v>
      </c>
      <c r="K226" s="319" t="s">
        <v>2232</v>
      </c>
      <c r="L226" s="304" t="s">
        <v>466</v>
      </c>
      <c r="M226" s="304">
        <v>0.05</v>
      </c>
      <c r="N226" s="304">
        <v>0.1</v>
      </c>
      <c r="O226" s="303" t="s">
        <v>1426</v>
      </c>
      <c r="P226" s="283">
        <v>3257.3125066283828</v>
      </c>
      <c r="Q226" s="283">
        <f t="shared" si="12"/>
        <v>3908.7750079540592</v>
      </c>
      <c r="R226" s="282">
        <f t="shared" si="13"/>
        <v>195.43875039770296</v>
      </c>
      <c r="S226" s="775">
        <f t="shared" si="14"/>
        <v>3908.7750079540592</v>
      </c>
      <c r="T226" s="137"/>
      <c r="U226" s="154">
        <f t="shared" si="15"/>
        <v>0</v>
      </c>
      <c r="V226" s="313" t="s">
        <v>1418</v>
      </c>
      <c r="W226" s="318"/>
      <c r="X226" s="311">
        <v>300</v>
      </c>
      <c r="Y226" s="311">
        <v>348</v>
      </c>
      <c r="Z226" s="310">
        <v>9900</v>
      </c>
      <c r="AA226" s="321" t="s">
        <v>797</v>
      </c>
      <c r="AB226" s="324"/>
      <c r="AC226" s="245"/>
      <c r="AE226" s="293"/>
      <c r="AF226" s="294"/>
      <c r="AG226" s="293"/>
      <c r="AH226" s="13"/>
    </row>
    <row r="227" spans="1:34" ht="46.5" customHeight="1">
      <c r="A227" s="308" t="s">
        <v>283</v>
      </c>
      <c r="B227" s="307" t="s">
        <v>798</v>
      </c>
      <c r="C227" s="301" t="s">
        <v>1424</v>
      </c>
      <c r="D227" s="300" t="s">
        <v>1474</v>
      </c>
      <c r="E227" s="300" t="s">
        <v>1513</v>
      </c>
      <c r="F227" s="300" t="s">
        <v>1514</v>
      </c>
      <c r="G227" s="289" t="s">
        <v>1428</v>
      </c>
      <c r="H227" s="298" t="s">
        <v>1503</v>
      </c>
      <c r="I227" s="298" t="s">
        <v>1488</v>
      </c>
      <c r="J227" s="322">
        <v>0.75</v>
      </c>
      <c r="K227" s="319" t="s">
        <v>2232</v>
      </c>
      <c r="L227" s="304" t="s">
        <v>934</v>
      </c>
      <c r="M227" s="304">
        <v>0.05</v>
      </c>
      <c r="N227" s="304">
        <v>0.1</v>
      </c>
      <c r="O227" s="303" t="s">
        <v>1426</v>
      </c>
      <c r="P227" s="283">
        <v>3894.8</v>
      </c>
      <c r="Q227" s="283">
        <f t="shared" si="12"/>
        <v>4673.76</v>
      </c>
      <c r="R227" s="282">
        <f t="shared" si="13"/>
        <v>233.68800000000002</v>
      </c>
      <c r="S227" s="775">
        <f t="shared" si="14"/>
        <v>3505.32</v>
      </c>
      <c r="T227" s="137"/>
      <c r="U227" s="154">
        <f t="shared" si="15"/>
        <v>0</v>
      </c>
      <c r="V227" s="313" t="s">
        <v>1418</v>
      </c>
      <c r="W227" s="318"/>
      <c r="X227" s="311">
        <v>300</v>
      </c>
      <c r="Y227" s="311">
        <v>198</v>
      </c>
      <c r="Z227" s="310">
        <v>9900</v>
      </c>
      <c r="AA227" s="321" t="s">
        <v>2216</v>
      </c>
      <c r="AE227" s="293"/>
      <c r="AF227" s="294"/>
      <c r="AG227" s="293"/>
      <c r="AH227" s="13"/>
    </row>
    <row r="228" spans="1:34" ht="49.5" customHeight="1">
      <c r="A228" s="308" t="s">
        <v>225</v>
      </c>
      <c r="B228" s="307" t="s">
        <v>1090</v>
      </c>
      <c r="C228" s="301" t="s">
        <v>1424</v>
      </c>
      <c r="D228" s="300" t="s">
        <v>1474</v>
      </c>
      <c r="E228" s="300" t="s">
        <v>1453</v>
      </c>
      <c r="F228" s="300" t="s">
        <v>1510</v>
      </c>
      <c r="G228" s="289" t="s">
        <v>1428</v>
      </c>
      <c r="H228" s="298" t="s">
        <v>1428</v>
      </c>
      <c r="I228" s="298" t="s">
        <v>1428</v>
      </c>
      <c r="J228" s="320" t="s">
        <v>839</v>
      </c>
      <c r="K228" s="319" t="s">
        <v>2232</v>
      </c>
      <c r="L228" s="304" t="s">
        <v>466</v>
      </c>
      <c r="M228" s="304">
        <v>0.01</v>
      </c>
      <c r="N228" s="304">
        <v>0.1</v>
      </c>
      <c r="O228" s="303" t="s">
        <v>1422</v>
      </c>
      <c r="P228" s="283">
        <v>1318.2400000000002</v>
      </c>
      <c r="Q228" s="283">
        <f t="shared" si="12"/>
        <v>1581.8880000000001</v>
      </c>
      <c r="R228" s="282">
        <f t="shared" si="13"/>
        <v>15.818880000000002</v>
      </c>
      <c r="S228" s="779">
        <f t="shared" si="14"/>
        <v>1581.8880000000001</v>
      </c>
      <c r="T228" s="137"/>
      <c r="U228" s="154">
        <f t="shared" si="15"/>
        <v>0</v>
      </c>
      <c r="V228" s="310"/>
      <c r="W228" s="318"/>
      <c r="X228" s="311">
        <v>500</v>
      </c>
      <c r="Y228" s="311">
        <v>100</v>
      </c>
      <c r="Z228" s="310">
        <v>16500</v>
      </c>
      <c r="AA228" s="321" t="s">
        <v>1086</v>
      </c>
      <c r="AE228" s="293"/>
      <c r="AF228" s="294"/>
      <c r="AG228" s="293"/>
      <c r="AH228" s="13"/>
    </row>
    <row r="229" spans="1:34" ht="49.5" customHeight="1">
      <c r="A229" s="308" t="s">
        <v>1091</v>
      </c>
      <c r="B229" s="307" t="s">
        <v>1092</v>
      </c>
      <c r="C229" s="301" t="s">
        <v>1424</v>
      </c>
      <c r="D229" s="300" t="s">
        <v>1474</v>
      </c>
      <c r="E229" s="300" t="s">
        <v>1453</v>
      </c>
      <c r="F229" s="300" t="s">
        <v>1510</v>
      </c>
      <c r="G229" s="289" t="s">
        <v>1428</v>
      </c>
      <c r="H229" s="298" t="s">
        <v>1428</v>
      </c>
      <c r="I229" s="298" t="s">
        <v>1428</v>
      </c>
      <c r="J229" s="320" t="s">
        <v>839</v>
      </c>
      <c r="K229" s="319" t="s">
        <v>2232</v>
      </c>
      <c r="L229" s="304" t="s">
        <v>466</v>
      </c>
      <c r="M229" s="304">
        <v>0.01</v>
      </c>
      <c r="N229" s="304">
        <v>0.1</v>
      </c>
      <c r="O229" s="303" t="s">
        <v>1422</v>
      </c>
      <c r="P229" s="283">
        <v>1347.7506596050127</v>
      </c>
      <c r="Q229" s="283">
        <f t="shared" si="12"/>
        <v>1617.3007915260152</v>
      </c>
      <c r="R229" s="282">
        <f t="shared" si="13"/>
        <v>16.173007915260154</v>
      </c>
      <c r="S229" s="779">
        <f t="shared" si="14"/>
        <v>1617.3007915260152</v>
      </c>
      <c r="T229" s="137"/>
      <c r="U229" s="154">
        <f t="shared" si="15"/>
        <v>0</v>
      </c>
      <c r="V229" s="310"/>
      <c r="W229" s="318"/>
      <c r="X229" s="311">
        <v>500</v>
      </c>
      <c r="Y229" s="311">
        <v>100</v>
      </c>
      <c r="Z229" s="310">
        <v>16500</v>
      </c>
      <c r="AA229" s="321" t="s">
        <v>1085</v>
      </c>
      <c r="AE229" s="293"/>
      <c r="AF229" s="294"/>
      <c r="AG229" s="293"/>
      <c r="AH229" s="13"/>
    </row>
    <row r="230" spans="1:34" ht="49.5" customHeight="1">
      <c r="A230" s="308" t="s">
        <v>223</v>
      </c>
      <c r="B230" s="307" t="s">
        <v>224</v>
      </c>
      <c r="C230" s="301" t="s">
        <v>1424</v>
      </c>
      <c r="D230" s="300" t="s">
        <v>1474</v>
      </c>
      <c r="E230" s="300" t="s">
        <v>1453</v>
      </c>
      <c r="F230" s="300" t="s">
        <v>1510</v>
      </c>
      <c r="G230" s="289" t="s">
        <v>1428</v>
      </c>
      <c r="H230" s="298" t="s">
        <v>1428</v>
      </c>
      <c r="I230" s="298" t="s">
        <v>1428</v>
      </c>
      <c r="J230" s="320" t="s">
        <v>839</v>
      </c>
      <c r="K230" s="319" t="s">
        <v>2232</v>
      </c>
      <c r="L230" s="304" t="s">
        <v>466</v>
      </c>
      <c r="M230" s="304">
        <v>0.01</v>
      </c>
      <c r="N230" s="304">
        <v>0.1</v>
      </c>
      <c r="O230" s="303" t="s">
        <v>1422</v>
      </c>
      <c r="P230" s="283">
        <v>1444.5</v>
      </c>
      <c r="Q230" s="283">
        <f t="shared" si="12"/>
        <v>1733.3999999999999</v>
      </c>
      <c r="R230" s="282">
        <f t="shared" si="13"/>
        <v>17.334</v>
      </c>
      <c r="S230" s="779">
        <f t="shared" si="14"/>
        <v>1733.3999999999999</v>
      </c>
      <c r="T230" s="137"/>
      <c r="U230" s="154">
        <f t="shared" si="15"/>
        <v>0</v>
      </c>
      <c r="V230" s="310"/>
      <c r="W230" s="318"/>
      <c r="X230" s="311">
        <v>500</v>
      </c>
      <c r="Y230" s="311">
        <v>100</v>
      </c>
      <c r="Z230" s="310">
        <v>16500</v>
      </c>
      <c r="AA230" s="317" t="s">
        <v>1084</v>
      </c>
      <c r="AE230" s="293"/>
      <c r="AF230" s="294"/>
      <c r="AG230" s="293"/>
      <c r="AH230" s="13"/>
    </row>
    <row r="231" spans="1:34" ht="38.1" customHeight="1">
      <c r="A231" s="292" t="s">
        <v>1252</v>
      </c>
      <c r="B231" s="302" t="s">
        <v>1254</v>
      </c>
      <c r="C231" s="301" t="s">
        <v>1424</v>
      </c>
      <c r="D231" s="299" t="s">
        <v>1402</v>
      </c>
      <c r="E231" s="299" t="s">
        <v>1515</v>
      </c>
      <c r="F231" s="302" t="s">
        <v>1428</v>
      </c>
      <c r="G231" s="289" t="s">
        <v>1428</v>
      </c>
      <c r="H231" s="298" t="s">
        <v>1428</v>
      </c>
      <c r="I231" s="298" t="s">
        <v>1428</v>
      </c>
      <c r="J231" s="316" t="s">
        <v>839</v>
      </c>
      <c r="K231" s="315" t="s">
        <v>2232</v>
      </c>
      <c r="L231" s="285" t="s">
        <v>1256</v>
      </c>
      <c r="M231" s="285">
        <v>6.0000000000000001E-3</v>
      </c>
      <c r="N231" s="285">
        <v>0.01</v>
      </c>
      <c r="O231" s="296" t="s">
        <v>1422</v>
      </c>
      <c r="P231" s="283">
        <v>1048.6000000000001</v>
      </c>
      <c r="Q231" s="283">
        <f t="shared" si="12"/>
        <v>1258.3200000000002</v>
      </c>
      <c r="R231" s="282">
        <f t="shared" si="13"/>
        <v>7.5499200000000011</v>
      </c>
      <c r="S231" s="779">
        <f t="shared" si="14"/>
        <v>1258.3200000000002</v>
      </c>
      <c r="T231" s="137"/>
      <c r="U231" s="154">
        <f t="shared" si="15"/>
        <v>0</v>
      </c>
      <c r="V231" s="278"/>
      <c r="W231" s="313" t="s">
        <v>1418</v>
      </c>
      <c r="X231" s="311">
        <v>1500</v>
      </c>
      <c r="Y231" s="311">
        <v>315</v>
      </c>
      <c r="Z231" s="310">
        <v>49500</v>
      </c>
      <c r="AA231" s="909" t="s">
        <v>1257</v>
      </c>
      <c r="AE231" s="293"/>
      <c r="AF231" s="294"/>
      <c r="AG231" s="293"/>
      <c r="AH231" s="13"/>
    </row>
    <row r="232" spans="1:34" ht="38.1" customHeight="1">
      <c r="A232" s="292" t="s">
        <v>1253</v>
      </c>
      <c r="B232" s="302" t="s">
        <v>1254</v>
      </c>
      <c r="C232" s="301" t="s">
        <v>1424</v>
      </c>
      <c r="D232" s="299" t="s">
        <v>1402</v>
      </c>
      <c r="E232" s="299" t="s">
        <v>1515</v>
      </c>
      <c r="F232" s="302" t="s">
        <v>1428</v>
      </c>
      <c r="G232" s="289" t="s">
        <v>1428</v>
      </c>
      <c r="H232" s="298" t="s">
        <v>1428</v>
      </c>
      <c r="I232" s="298" t="s">
        <v>1428</v>
      </c>
      <c r="J232" s="297" t="s">
        <v>227</v>
      </c>
      <c r="K232" s="288" t="s">
        <v>604</v>
      </c>
      <c r="L232" s="285" t="s">
        <v>1256</v>
      </c>
      <c r="M232" s="285">
        <v>6.0000000000000001E-3</v>
      </c>
      <c r="N232" s="285">
        <v>0.01</v>
      </c>
      <c r="O232" s="296" t="s">
        <v>1422</v>
      </c>
      <c r="P232" s="283">
        <v>3184.6055081868626</v>
      </c>
      <c r="Q232" s="283">
        <f t="shared" si="12"/>
        <v>3821.526609824235</v>
      </c>
      <c r="R232" s="282">
        <f t="shared" si="13"/>
        <v>22.929159658945412</v>
      </c>
      <c r="S232" s="775">
        <f t="shared" si="14"/>
        <v>38215.266098242348</v>
      </c>
      <c r="T232" s="137"/>
      <c r="U232" s="154">
        <f t="shared" si="15"/>
        <v>0</v>
      </c>
      <c r="V232" s="278"/>
      <c r="W232" s="280"/>
      <c r="X232" s="279">
        <v>25</v>
      </c>
      <c r="Y232" s="279">
        <v>254.99999999999997</v>
      </c>
      <c r="Z232" s="278">
        <v>825</v>
      </c>
      <c r="AA232" s="908"/>
      <c r="AE232" s="293"/>
      <c r="AF232" s="294"/>
      <c r="AG232" s="293"/>
      <c r="AH232" s="13"/>
    </row>
    <row r="233" spans="1:34" ht="48" customHeight="1">
      <c r="A233" s="308" t="s">
        <v>2230</v>
      </c>
      <c r="B233" s="307" t="s">
        <v>2231</v>
      </c>
      <c r="C233" s="301" t="s">
        <v>1424</v>
      </c>
      <c r="D233" s="300" t="s">
        <v>1402</v>
      </c>
      <c r="E233" s="300" t="s">
        <v>1453</v>
      </c>
      <c r="F233" s="307" t="s">
        <v>1516</v>
      </c>
      <c r="G233" s="289" t="s">
        <v>1428</v>
      </c>
      <c r="H233" s="298" t="s">
        <v>1503</v>
      </c>
      <c r="I233" s="298" t="s">
        <v>1488</v>
      </c>
      <c r="J233" s="306" t="s">
        <v>144</v>
      </c>
      <c r="K233" s="305" t="s">
        <v>604</v>
      </c>
      <c r="L233" s="304" t="s">
        <v>696</v>
      </c>
      <c r="M233" s="304">
        <v>1.4999999999999999E-2</v>
      </c>
      <c r="N233" s="304">
        <v>0.05</v>
      </c>
      <c r="O233" s="303" t="s">
        <v>1422</v>
      </c>
      <c r="P233" s="282">
        <v>674.1</v>
      </c>
      <c r="Q233" s="282">
        <f t="shared" si="12"/>
        <v>808.92</v>
      </c>
      <c r="R233" s="282">
        <f t="shared" si="13"/>
        <v>12.133799999999999</v>
      </c>
      <c r="S233" s="775">
        <f t="shared" si="14"/>
        <v>4044.6</v>
      </c>
      <c r="T233" s="137"/>
      <c r="U233" s="154">
        <f t="shared" si="15"/>
        <v>0</v>
      </c>
      <c r="V233" s="310"/>
      <c r="W233" s="312"/>
      <c r="X233" s="311">
        <v>72</v>
      </c>
      <c r="Y233" s="311">
        <v>370.44</v>
      </c>
      <c r="Z233" s="310">
        <v>2376</v>
      </c>
      <c r="AA233" s="309" t="s">
        <v>238</v>
      </c>
      <c r="AE233" s="293"/>
      <c r="AF233" s="294"/>
      <c r="AG233" s="293"/>
      <c r="AH233" s="13"/>
    </row>
    <row r="234" spans="1:34" ht="40.35" customHeight="1">
      <c r="A234" s="292" t="s">
        <v>692</v>
      </c>
      <c r="B234" s="302" t="s">
        <v>935</v>
      </c>
      <c r="C234" s="289" t="s">
        <v>1424</v>
      </c>
      <c r="D234" s="299" t="s">
        <v>1402</v>
      </c>
      <c r="E234" s="299" t="s">
        <v>1453</v>
      </c>
      <c r="F234" s="299" t="s">
        <v>1428</v>
      </c>
      <c r="G234" s="289" t="s">
        <v>1428</v>
      </c>
      <c r="H234" s="298" t="s">
        <v>1428</v>
      </c>
      <c r="I234" s="298" t="s">
        <v>1488</v>
      </c>
      <c r="J234" s="297" t="s">
        <v>606</v>
      </c>
      <c r="K234" s="288" t="s">
        <v>604</v>
      </c>
      <c r="L234" s="285" t="s">
        <v>695</v>
      </c>
      <c r="M234" s="285">
        <v>0.1</v>
      </c>
      <c r="N234" s="285">
        <v>0.5</v>
      </c>
      <c r="O234" s="296" t="s">
        <v>1422</v>
      </c>
      <c r="P234" s="283">
        <v>603.99360000000013</v>
      </c>
      <c r="Q234" s="283">
        <f t="shared" si="12"/>
        <v>724.79232000000013</v>
      </c>
      <c r="R234" s="282">
        <f t="shared" si="13"/>
        <v>72.47923200000001</v>
      </c>
      <c r="S234" s="775">
        <f t="shared" si="14"/>
        <v>18119.808000000005</v>
      </c>
      <c r="T234" s="137"/>
      <c r="U234" s="154">
        <f t="shared" si="15"/>
        <v>0</v>
      </c>
      <c r="V234" s="278"/>
      <c r="W234" s="280"/>
      <c r="X234" s="279">
        <v>40</v>
      </c>
      <c r="Y234" s="279">
        <v>1080</v>
      </c>
      <c r="Z234" s="278">
        <v>680</v>
      </c>
      <c r="AA234" s="907" t="s">
        <v>348</v>
      </c>
      <c r="AE234" s="293"/>
      <c r="AF234" s="294"/>
      <c r="AG234" s="293"/>
      <c r="AH234" s="13"/>
    </row>
    <row r="235" spans="1:34" ht="40.35" customHeight="1">
      <c r="A235" s="292" t="s">
        <v>693</v>
      </c>
      <c r="B235" s="302" t="s">
        <v>936</v>
      </c>
      <c r="C235" s="289" t="s">
        <v>1424</v>
      </c>
      <c r="D235" s="299" t="s">
        <v>1402</v>
      </c>
      <c r="E235" s="299" t="s">
        <v>1453</v>
      </c>
      <c r="F235" s="299" t="s">
        <v>1428</v>
      </c>
      <c r="G235" s="289" t="s">
        <v>1428</v>
      </c>
      <c r="H235" s="298" t="s">
        <v>1428</v>
      </c>
      <c r="I235" s="298" t="s">
        <v>1488</v>
      </c>
      <c r="J235" s="297" t="s">
        <v>606</v>
      </c>
      <c r="K235" s="288" t="s">
        <v>604</v>
      </c>
      <c r="L235" s="285" t="s">
        <v>695</v>
      </c>
      <c r="M235" s="285">
        <v>0.1</v>
      </c>
      <c r="N235" s="285">
        <v>0.5</v>
      </c>
      <c r="O235" s="296" t="s">
        <v>1422</v>
      </c>
      <c r="P235" s="283">
        <v>603.99360000000013</v>
      </c>
      <c r="Q235" s="283">
        <f t="shared" si="12"/>
        <v>724.79232000000013</v>
      </c>
      <c r="R235" s="282">
        <f t="shared" si="13"/>
        <v>72.47923200000001</v>
      </c>
      <c r="S235" s="775">
        <f t="shared" si="14"/>
        <v>18119.808000000005</v>
      </c>
      <c r="T235" s="137"/>
      <c r="U235" s="154">
        <f t="shared" si="15"/>
        <v>0</v>
      </c>
      <c r="V235" s="278"/>
      <c r="W235" s="280"/>
      <c r="X235" s="279">
        <v>40</v>
      </c>
      <c r="Y235" s="279">
        <v>1080</v>
      </c>
      <c r="Z235" s="278">
        <v>680</v>
      </c>
      <c r="AA235" s="909"/>
      <c r="AE235" s="293"/>
      <c r="AF235" s="294"/>
      <c r="AG235" s="293"/>
      <c r="AH235" s="13"/>
    </row>
    <row r="236" spans="1:34" ht="40.35" customHeight="1">
      <c r="A236" s="292" t="s">
        <v>694</v>
      </c>
      <c r="B236" s="302" t="s">
        <v>937</v>
      </c>
      <c r="C236" s="289" t="s">
        <v>1424</v>
      </c>
      <c r="D236" s="299" t="s">
        <v>1402</v>
      </c>
      <c r="E236" s="299" t="s">
        <v>1453</v>
      </c>
      <c r="F236" s="299" t="s">
        <v>1428</v>
      </c>
      <c r="G236" s="289" t="s">
        <v>1428</v>
      </c>
      <c r="H236" s="298" t="s">
        <v>1428</v>
      </c>
      <c r="I236" s="298" t="s">
        <v>1488</v>
      </c>
      <c r="J236" s="297" t="s">
        <v>606</v>
      </c>
      <c r="K236" s="288" t="s">
        <v>604</v>
      </c>
      <c r="L236" s="285" t="s">
        <v>695</v>
      </c>
      <c r="M236" s="285">
        <v>0.1</v>
      </c>
      <c r="N236" s="285">
        <v>0.5</v>
      </c>
      <c r="O236" s="296" t="s">
        <v>1422</v>
      </c>
      <c r="P236" s="283">
        <v>616.57680000000005</v>
      </c>
      <c r="Q236" s="283">
        <f t="shared" si="12"/>
        <v>739.89215999999999</v>
      </c>
      <c r="R236" s="282">
        <f t="shared" si="13"/>
        <v>73.989215999999999</v>
      </c>
      <c r="S236" s="775">
        <f t="shared" si="14"/>
        <v>18497.304</v>
      </c>
      <c r="T236" s="137"/>
      <c r="U236" s="154">
        <f t="shared" si="15"/>
        <v>0</v>
      </c>
      <c r="V236" s="278"/>
      <c r="W236" s="280"/>
      <c r="X236" s="279">
        <v>40</v>
      </c>
      <c r="Y236" s="279">
        <v>1080</v>
      </c>
      <c r="Z236" s="278">
        <v>680</v>
      </c>
      <c r="AA236" s="908"/>
      <c r="AE236" s="293"/>
      <c r="AF236" s="294"/>
      <c r="AG236" s="293"/>
      <c r="AH236" s="13"/>
    </row>
    <row r="237" spans="1:34" ht="40.35" customHeight="1">
      <c r="A237" s="292" t="s">
        <v>1283</v>
      </c>
      <c r="B237" s="307" t="s">
        <v>239</v>
      </c>
      <c r="C237" s="301" t="s">
        <v>1424</v>
      </c>
      <c r="D237" s="299" t="s">
        <v>1402</v>
      </c>
      <c r="E237" s="300" t="s">
        <v>1453</v>
      </c>
      <c r="F237" s="300" t="s">
        <v>1516</v>
      </c>
      <c r="G237" s="289" t="s">
        <v>1428</v>
      </c>
      <c r="H237" s="298" t="s">
        <v>1503</v>
      </c>
      <c r="I237" s="298" t="s">
        <v>1488</v>
      </c>
      <c r="J237" s="306" t="s">
        <v>144</v>
      </c>
      <c r="K237" s="305" t="s">
        <v>604</v>
      </c>
      <c r="L237" s="304" t="s">
        <v>696</v>
      </c>
      <c r="M237" s="304">
        <v>0.15</v>
      </c>
      <c r="N237" s="304">
        <v>0.1</v>
      </c>
      <c r="O237" s="303" t="s">
        <v>1422</v>
      </c>
      <c r="P237" s="283">
        <v>656.26816651362094</v>
      </c>
      <c r="Q237" s="283">
        <f t="shared" si="12"/>
        <v>787.52179981634515</v>
      </c>
      <c r="R237" s="282">
        <f t="shared" si="13"/>
        <v>118.12826997245176</v>
      </c>
      <c r="S237" s="775">
        <f t="shared" si="14"/>
        <v>3937.6089990817259</v>
      </c>
      <c r="T237" s="137"/>
      <c r="U237" s="154">
        <f t="shared" si="15"/>
        <v>0</v>
      </c>
      <c r="V237" s="278"/>
      <c r="W237" s="280"/>
      <c r="X237" s="279">
        <v>72</v>
      </c>
      <c r="Y237" s="279">
        <v>370.43999999999994</v>
      </c>
      <c r="Z237" s="278">
        <v>2376</v>
      </c>
      <c r="AA237" s="907" t="s">
        <v>1260</v>
      </c>
      <c r="AE237" s="293"/>
      <c r="AF237" s="294"/>
      <c r="AG237" s="293"/>
      <c r="AH237" s="13"/>
    </row>
    <row r="238" spans="1:34" ht="40.35" customHeight="1">
      <c r="A238" s="292" t="s">
        <v>1284</v>
      </c>
      <c r="B238" s="307" t="s">
        <v>240</v>
      </c>
      <c r="C238" s="301" t="s">
        <v>1424</v>
      </c>
      <c r="D238" s="299" t="s">
        <v>1402</v>
      </c>
      <c r="E238" s="300" t="s">
        <v>1453</v>
      </c>
      <c r="F238" s="300" t="s">
        <v>1516</v>
      </c>
      <c r="G238" s="289" t="s">
        <v>1428</v>
      </c>
      <c r="H238" s="298" t="s">
        <v>1503</v>
      </c>
      <c r="I238" s="298" t="s">
        <v>1488</v>
      </c>
      <c r="J238" s="306" t="s">
        <v>144</v>
      </c>
      <c r="K238" s="305" t="s">
        <v>604</v>
      </c>
      <c r="L238" s="304" t="s">
        <v>696</v>
      </c>
      <c r="M238" s="304">
        <v>0.15</v>
      </c>
      <c r="N238" s="304">
        <v>0.15</v>
      </c>
      <c r="O238" s="303" t="s">
        <v>1422</v>
      </c>
      <c r="P238" s="283">
        <v>655.57904999633536</v>
      </c>
      <c r="Q238" s="283">
        <f t="shared" si="12"/>
        <v>786.69485999560243</v>
      </c>
      <c r="R238" s="282">
        <f t="shared" si="13"/>
        <v>118.00422899934036</v>
      </c>
      <c r="S238" s="775">
        <f t="shared" si="14"/>
        <v>3933.4742999780119</v>
      </c>
      <c r="T238" s="137"/>
      <c r="U238" s="154">
        <f t="shared" si="15"/>
        <v>0</v>
      </c>
      <c r="V238" s="278"/>
      <c r="W238" s="280"/>
      <c r="X238" s="279">
        <v>72</v>
      </c>
      <c r="Y238" s="279">
        <v>370.43999999999994</v>
      </c>
      <c r="Z238" s="278">
        <v>2376</v>
      </c>
      <c r="AA238" s="909"/>
      <c r="AE238" s="293"/>
      <c r="AF238" s="294"/>
      <c r="AG238" s="293"/>
      <c r="AH238" s="13"/>
    </row>
    <row r="239" spans="1:34" ht="40.35" customHeight="1">
      <c r="A239" s="308" t="s">
        <v>241</v>
      </c>
      <c r="B239" s="307" t="s">
        <v>242</v>
      </c>
      <c r="C239" s="301" t="s">
        <v>1424</v>
      </c>
      <c r="D239" s="299" t="s">
        <v>1402</v>
      </c>
      <c r="E239" s="300" t="s">
        <v>1453</v>
      </c>
      <c r="F239" s="300" t="s">
        <v>1516</v>
      </c>
      <c r="G239" s="289" t="s">
        <v>1428</v>
      </c>
      <c r="H239" s="298" t="s">
        <v>1503</v>
      </c>
      <c r="I239" s="298" t="s">
        <v>1488</v>
      </c>
      <c r="J239" s="306" t="s">
        <v>606</v>
      </c>
      <c r="K239" s="305" t="s">
        <v>604</v>
      </c>
      <c r="L239" s="304" t="s">
        <v>695</v>
      </c>
      <c r="M239" s="304">
        <v>0.15</v>
      </c>
      <c r="N239" s="304">
        <v>0.2</v>
      </c>
      <c r="O239" s="303" t="s">
        <v>1422</v>
      </c>
      <c r="P239" s="283">
        <v>419.44000000000005</v>
      </c>
      <c r="Q239" s="283">
        <f t="shared" si="12"/>
        <v>503.32800000000003</v>
      </c>
      <c r="R239" s="282">
        <f t="shared" si="13"/>
        <v>75.499200000000002</v>
      </c>
      <c r="S239" s="775">
        <f t="shared" si="14"/>
        <v>12583.2</v>
      </c>
      <c r="T239" s="137"/>
      <c r="U239" s="154">
        <f t="shared" si="15"/>
        <v>0</v>
      </c>
      <c r="V239" s="278"/>
      <c r="W239" s="280"/>
      <c r="X239" s="279">
        <v>36</v>
      </c>
      <c r="Y239" s="279">
        <v>905.4</v>
      </c>
      <c r="Z239" s="278">
        <v>720</v>
      </c>
      <c r="AA239" s="909"/>
      <c r="AE239" s="293"/>
      <c r="AF239" s="294"/>
      <c r="AG239" s="293"/>
      <c r="AH239" s="13"/>
    </row>
    <row r="240" spans="1:34" ht="40.35" customHeight="1">
      <c r="A240" s="308" t="s">
        <v>243</v>
      </c>
      <c r="B240" s="307" t="s">
        <v>244</v>
      </c>
      <c r="C240" s="301" t="s">
        <v>1424</v>
      </c>
      <c r="D240" s="299" t="s">
        <v>1402</v>
      </c>
      <c r="E240" s="300" t="s">
        <v>1453</v>
      </c>
      <c r="F240" s="300" t="s">
        <v>1516</v>
      </c>
      <c r="G240" s="289" t="s">
        <v>1428</v>
      </c>
      <c r="H240" s="298" t="s">
        <v>1503</v>
      </c>
      <c r="I240" s="298" t="s">
        <v>1488</v>
      </c>
      <c r="J240" s="306" t="s">
        <v>606</v>
      </c>
      <c r="K240" s="305" t="s">
        <v>604</v>
      </c>
      <c r="L240" s="304" t="s">
        <v>695</v>
      </c>
      <c r="M240" s="304">
        <v>0.15</v>
      </c>
      <c r="N240" s="304">
        <v>0.25</v>
      </c>
      <c r="O240" s="303" t="s">
        <v>1422</v>
      </c>
      <c r="P240" s="283">
        <v>419.44000000000005</v>
      </c>
      <c r="Q240" s="283">
        <f t="shared" si="12"/>
        <v>503.32800000000003</v>
      </c>
      <c r="R240" s="282">
        <f t="shared" si="13"/>
        <v>75.499200000000002</v>
      </c>
      <c r="S240" s="775">
        <f t="shared" si="14"/>
        <v>12583.2</v>
      </c>
      <c r="T240" s="137"/>
      <c r="U240" s="154">
        <f t="shared" si="15"/>
        <v>0</v>
      </c>
      <c r="V240" s="278"/>
      <c r="W240" s="280"/>
      <c r="X240" s="279">
        <v>36</v>
      </c>
      <c r="Y240" s="279">
        <v>905.4</v>
      </c>
      <c r="Z240" s="278">
        <v>720</v>
      </c>
      <c r="AA240" s="908"/>
      <c r="AE240" s="293"/>
      <c r="AF240" s="294"/>
      <c r="AG240" s="293"/>
      <c r="AH240" s="13"/>
    </row>
    <row r="241" spans="1:34" ht="65.099999999999994" customHeight="1">
      <c r="A241" s="292" t="s">
        <v>1282</v>
      </c>
      <c r="B241" s="307" t="s">
        <v>1002</v>
      </c>
      <c r="C241" s="301" t="s">
        <v>1424</v>
      </c>
      <c r="D241" s="299" t="s">
        <v>1402</v>
      </c>
      <c r="E241" s="300" t="s">
        <v>1453</v>
      </c>
      <c r="F241" s="300" t="s">
        <v>1516</v>
      </c>
      <c r="G241" s="289" t="s">
        <v>1428</v>
      </c>
      <c r="H241" s="298" t="s">
        <v>1503</v>
      </c>
      <c r="I241" s="298" t="s">
        <v>1488</v>
      </c>
      <c r="J241" s="306" t="s">
        <v>859</v>
      </c>
      <c r="K241" s="305" t="s">
        <v>604</v>
      </c>
      <c r="L241" s="304" t="s">
        <v>696</v>
      </c>
      <c r="M241" s="304">
        <v>0.1</v>
      </c>
      <c r="N241" s="304">
        <v>0.5</v>
      </c>
      <c r="O241" s="303" t="s">
        <v>1422</v>
      </c>
      <c r="P241" s="283">
        <v>1273.4271395129267</v>
      </c>
      <c r="Q241" s="283">
        <f t="shared" si="12"/>
        <v>1528.1125674155121</v>
      </c>
      <c r="R241" s="282">
        <f t="shared" si="13"/>
        <v>152.8112567415512</v>
      </c>
      <c r="S241" s="775">
        <f t="shared" si="14"/>
        <v>30562.251348310241</v>
      </c>
      <c r="T241" s="137"/>
      <c r="U241" s="154">
        <f t="shared" si="15"/>
        <v>0</v>
      </c>
      <c r="V241" s="278"/>
      <c r="W241" s="280"/>
      <c r="X241" s="279">
        <v>24</v>
      </c>
      <c r="Y241" s="279">
        <v>495.84000000000003</v>
      </c>
      <c r="Z241" s="278">
        <v>792</v>
      </c>
      <c r="AA241" s="247" t="s">
        <v>2217</v>
      </c>
      <c r="AE241" s="293"/>
      <c r="AF241" s="294"/>
      <c r="AG241" s="293"/>
      <c r="AH241" s="13"/>
    </row>
    <row r="242" spans="1:34" ht="68.25" customHeight="1">
      <c r="A242" s="292" t="s">
        <v>73</v>
      </c>
      <c r="B242" s="302" t="s">
        <v>1290</v>
      </c>
      <c r="C242" s="301" t="s">
        <v>1424</v>
      </c>
      <c r="D242" s="299" t="s">
        <v>1402</v>
      </c>
      <c r="E242" s="300" t="s">
        <v>1453</v>
      </c>
      <c r="F242" s="299" t="s">
        <v>1512</v>
      </c>
      <c r="G242" s="289" t="s">
        <v>1428</v>
      </c>
      <c r="H242" s="298" t="s">
        <v>1428</v>
      </c>
      <c r="I242" s="298" t="s">
        <v>1485</v>
      </c>
      <c r="J242" s="297" t="s">
        <v>606</v>
      </c>
      <c r="K242" s="288" t="s">
        <v>604</v>
      </c>
      <c r="L242" s="285" t="s">
        <v>696</v>
      </c>
      <c r="M242" s="285">
        <v>0.2</v>
      </c>
      <c r="N242" s="285">
        <v>0.5</v>
      </c>
      <c r="O242" s="296" t="s">
        <v>1422</v>
      </c>
      <c r="P242" s="283">
        <v>264.24720000000002</v>
      </c>
      <c r="Q242" s="283">
        <f t="shared" si="12"/>
        <v>317.09664000000004</v>
      </c>
      <c r="R242" s="282">
        <f t="shared" si="13"/>
        <v>63.419328000000007</v>
      </c>
      <c r="S242" s="775">
        <f t="shared" si="14"/>
        <v>7927.4160000000011</v>
      </c>
      <c r="T242" s="137"/>
      <c r="U242" s="154">
        <f t="shared" si="15"/>
        <v>0</v>
      </c>
      <c r="V242" s="278"/>
      <c r="W242" s="280"/>
      <c r="X242" s="279">
        <v>24</v>
      </c>
      <c r="Y242" s="279">
        <v>616.20000000000005</v>
      </c>
      <c r="Z242" s="278">
        <v>696</v>
      </c>
      <c r="AA242" s="295" t="s">
        <v>799</v>
      </c>
      <c r="AE242" s="293"/>
      <c r="AF242" s="294"/>
      <c r="AG242" s="293"/>
      <c r="AH242" s="13"/>
    </row>
    <row r="243" spans="1:34" ht="49.5" customHeight="1">
      <c r="A243" s="292" t="s">
        <v>1850</v>
      </c>
      <c r="B243" s="290" t="s">
        <v>2048</v>
      </c>
      <c r="C243" s="289" t="s">
        <v>1424</v>
      </c>
      <c r="D243" s="290" t="s">
        <v>1419</v>
      </c>
      <c r="E243" s="291" t="s">
        <v>1448</v>
      </c>
      <c r="F243" s="290" t="s">
        <v>1410</v>
      </c>
      <c r="G243" s="289" t="s">
        <v>1428</v>
      </c>
      <c r="H243" s="298" t="s">
        <v>1503</v>
      </c>
      <c r="I243" s="288" t="s">
        <v>1487</v>
      </c>
      <c r="J243" s="288">
        <v>2.5</v>
      </c>
      <c r="K243" s="287" t="s">
        <v>862</v>
      </c>
      <c r="L243" s="286" t="s">
        <v>2050</v>
      </c>
      <c r="M243" s="285">
        <v>0.11</v>
      </c>
      <c r="N243" s="285">
        <v>0.25</v>
      </c>
      <c r="O243" s="284" t="s">
        <v>1426</v>
      </c>
      <c r="P243" s="283">
        <v>1508.7</v>
      </c>
      <c r="Q243" s="283">
        <f t="shared" si="12"/>
        <v>1810.44</v>
      </c>
      <c r="R243" s="282">
        <f t="shared" si="13"/>
        <v>199.14840000000001</v>
      </c>
      <c r="S243" s="775">
        <f t="shared" si="14"/>
        <v>4526.1000000000004</v>
      </c>
      <c r="T243" s="137"/>
      <c r="U243" s="154">
        <f t="shared" si="15"/>
        <v>0</v>
      </c>
      <c r="V243" s="278"/>
      <c r="W243" s="280"/>
      <c r="X243" s="279">
        <v>160</v>
      </c>
      <c r="Y243" s="279">
        <v>454.08000000000004</v>
      </c>
      <c r="Z243" s="278">
        <v>5280</v>
      </c>
      <c r="AA243" s="903" t="s">
        <v>1298</v>
      </c>
    </row>
    <row r="244" spans="1:34" s="259" customFormat="1" ht="45.75" customHeight="1">
      <c r="A244" s="277" t="s">
        <v>1270</v>
      </c>
      <c r="B244" s="274" t="s">
        <v>1271</v>
      </c>
      <c r="C244" s="276" t="s">
        <v>1424</v>
      </c>
      <c r="D244" s="274" t="s">
        <v>1419</v>
      </c>
      <c r="E244" s="275" t="s">
        <v>1448</v>
      </c>
      <c r="F244" s="274" t="s">
        <v>1410</v>
      </c>
      <c r="G244" s="273" t="s">
        <v>1428</v>
      </c>
      <c r="H244" s="272" t="s">
        <v>1428</v>
      </c>
      <c r="I244" s="271" t="s">
        <v>1487</v>
      </c>
      <c r="J244" s="271">
        <v>2.5</v>
      </c>
      <c r="K244" s="270" t="s">
        <v>862</v>
      </c>
      <c r="L244" s="269" t="s">
        <v>2050</v>
      </c>
      <c r="M244" s="268">
        <v>0.11</v>
      </c>
      <c r="N244" s="268">
        <v>0.25</v>
      </c>
      <c r="O244" s="267" t="s">
        <v>1426</v>
      </c>
      <c r="P244" s="266">
        <v>2626.3101613122262</v>
      </c>
      <c r="Q244" s="266">
        <f t="shared" si="12"/>
        <v>3151.5721935746715</v>
      </c>
      <c r="R244" s="265">
        <f t="shared" si="13"/>
        <v>346.67294129321385</v>
      </c>
      <c r="S244" s="780">
        <f t="shared" si="14"/>
        <v>7878.9304839366787</v>
      </c>
      <c r="T244" s="137"/>
      <c r="U244" s="154">
        <f t="shared" si="15"/>
        <v>0</v>
      </c>
      <c r="V244" s="262"/>
      <c r="W244" s="264"/>
      <c r="X244" s="263">
        <v>160</v>
      </c>
      <c r="Y244" s="263">
        <v>454.08000000000004</v>
      </c>
      <c r="Z244" s="262">
        <v>5280</v>
      </c>
      <c r="AA244" s="904"/>
      <c r="AB244" s="261"/>
      <c r="AC244" s="260"/>
    </row>
    <row r="245" spans="1:34" s="700" customFormat="1" ht="48" customHeight="1">
      <c r="A245" s="687"/>
      <c r="B245" s="688"/>
      <c r="C245" s="717"/>
      <c r="D245" s="718"/>
      <c r="E245" s="718"/>
      <c r="F245" s="718"/>
      <c r="G245" s="717"/>
      <c r="H245" s="719"/>
      <c r="I245" s="719"/>
      <c r="J245" s="720"/>
      <c r="K245" s="690"/>
      <c r="L245" s="721"/>
      <c r="M245" s="721"/>
      <c r="N245" s="721"/>
      <c r="O245" s="697"/>
      <c r="P245" s="694"/>
      <c r="Q245" s="694"/>
      <c r="R245" s="694"/>
      <c r="S245" s="694"/>
      <c r="T245" s="694"/>
      <c r="U245" s="695"/>
      <c r="V245" s="722"/>
      <c r="W245" s="695"/>
      <c r="X245" s="696"/>
      <c r="Y245" s="696"/>
      <c r="Z245" s="722"/>
      <c r="AA245" s="697"/>
      <c r="AB245" s="698"/>
      <c r="AC245" s="699"/>
    </row>
    <row r="246" spans="1:34" s="700" customFormat="1" ht="48" customHeight="1">
      <c r="A246" s="687"/>
      <c r="B246" s="688"/>
      <c r="C246" s="717"/>
      <c r="D246" s="718"/>
      <c r="E246" s="718"/>
      <c r="F246" s="718"/>
      <c r="G246" s="717"/>
      <c r="H246" s="719"/>
      <c r="I246" s="719"/>
      <c r="J246" s="720"/>
      <c r="K246" s="690"/>
      <c r="L246" s="721"/>
      <c r="M246" s="721"/>
      <c r="N246" s="721"/>
      <c r="O246" s="697"/>
      <c r="P246" s="694"/>
      <c r="Q246" s="694"/>
      <c r="R246" s="694"/>
      <c r="S246" s="694"/>
      <c r="T246" s="694"/>
      <c r="U246" s="695"/>
      <c r="V246" s="722"/>
      <c r="W246" s="695"/>
      <c r="X246" s="696"/>
      <c r="Y246" s="696"/>
      <c r="Z246" s="722"/>
      <c r="AA246" s="697"/>
      <c r="AB246" s="698"/>
      <c r="AC246" s="699"/>
    </row>
  </sheetData>
  <sheetProtection autoFilter="0" pivotTables="0"/>
  <mergeCells count="75">
    <mergeCell ref="P3:P4"/>
    <mergeCell ref="G3:G4"/>
    <mergeCell ref="H3:H4"/>
    <mergeCell ref="E3:E4"/>
    <mergeCell ref="F3:F4"/>
    <mergeCell ref="J3:L3"/>
    <mergeCell ref="M3:O3"/>
    <mergeCell ref="I3:I4"/>
    <mergeCell ref="AA9:AA10"/>
    <mergeCell ref="AA11:AA12"/>
    <mergeCell ref="AA13:AA14"/>
    <mergeCell ref="AA16:AA19"/>
    <mergeCell ref="AA21:AA22"/>
    <mergeCell ref="AA92:AA99"/>
    <mergeCell ref="AA28:AA29"/>
    <mergeCell ref="AA66:AA69"/>
    <mergeCell ref="AA76:AA83"/>
    <mergeCell ref="AA31:AA32"/>
    <mergeCell ref="AA35:AA42"/>
    <mergeCell ref="AA54:AA63"/>
    <mergeCell ref="AA49:AA50"/>
    <mergeCell ref="AA43:AA48"/>
    <mergeCell ref="AA51:AA52"/>
    <mergeCell ref="AA74:AA75"/>
    <mergeCell ref="AA64:AA65"/>
    <mergeCell ref="AA70:AA73"/>
    <mergeCell ref="AA168:AA171"/>
    <mergeCell ref="AA172:AA173"/>
    <mergeCell ref="AA176:AA179"/>
    <mergeCell ref="AA84:AA91"/>
    <mergeCell ref="AA108:AA113"/>
    <mergeCell ref="AA114:AA121"/>
    <mergeCell ref="AA126:AA127"/>
    <mergeCell ref="AA122:AA125"/>
    <mergeCell ref="AA174:AA175"/>
    <mergeCell ref="AA136:AA139"/>
    <mergeCell ref="AA128:AA135"/>
    <mergeCell ref="AA140:AA147"/>
    <mergeCell ref="AA148:AA155"/>
    <mergeCell ref="AA163:AA167"/>
    <mergeCell ref="AA156:AA161"/>
    <mergeCell ref="AA100:AA107"/>
    <mergeCell ref="A2:AA2"/>
    <mergeCell ref="A3:A4"/>
    <mergeCell ref="B3:B4"/>
    <mergeCell ref="R3:R4"/>
    <mergeCell ref="S3:S4"/>
    <mergeCell ref="V3:V4"/>
    <mergeCell ref="X3:X4"/>
    <mergeCell ref="Y3:Y4"/>
    <mergeCell ref="U3:U4"/>
    <mergeCell ref="Q3:Q4"/>
    <mergeCell ref="W3:W4"/>
    <mergeCell ref="T3:T4"/>
    <mergeCell ref="Z3:Z4"/>
    <mergeCell ref="AA3:AA4"/>
    <mergeCell ref="C3:C4"/>
    <mergeCell ref="D3:D4"/>
    <mergeCell ref="AA189:AA190"/>
    <mergeCell ref="AA192:AA199"/>
    <mergeCell ref="AA180:AA181"/>
    <mergeCell ref="AA182:AA183"/>
    <mergeCell ref="AA185:AA188"/>
    <mergeCell ref="AA243:AA244"/>
    <mergeCell ref="AA204:AA205"/>
    <mergeCell ref="AA202:AA203"/>
    <mergeCell ref="AA200:AA201"/>
    <mergeCell ref="AA207:AA208"/>
    <mergeCell ref="AA237:AA240"/>
    <mergeCell ref="AA234:AA236"/>
    <mergeCell ref="AA209:AA210"/>
    <mergeCell ref="AA211:AA214"/>
    <mergeCell ref="AA221:AA225"/>
    <mergeCell ref="AA231:AA232"/>
    <mergeCell ref="AA216:AA217"/>
  </mergeCells>
  <printOptions horizontalCentered="1"/>
  <pageMargins left="0.78740157480314965" right="0.27559055118110237" top="0.51181102362204722" bottom="0.74803149606299213" header="0.23622047244094491" footer="0.15748031496062992"/>
  <pageSetup paperSize="9" scale="25" fitToHeight="21" orientation="landscape" r:id="rId1"/>
  <headerFooter alignWithMargins="0">
    <oddFooter>&amp;L&amp;"Arial Narrow,обычный"______
Цены указаны со склада в г. Москва, в Рублях РФ.
Возможны изменения в ценах.&amp;CSto OBJ 01102019
&amp;R&amp;"Arial Narrow,полужирный"&amp;16&amp;P / &amp;N</oddFooter>
  </headerFooter>
  <rowBreaks count="2" manualBreakCount="2">
    <brk id="155" max="24" man="1"/>
    <brk id="230" max="24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tabColor theme="4"/>
    <pageSetUpPr fitToPage="1"/>
  </sheetPr>
  <dimension ref="A1:W71"/>
  <sheetViews>
    <sheetView showGridLines="0" zoomScale="70" zoomScaleNormal="70" zoomScaleSheetLayoutView="70" workbookViewId="0">
      <pane xSplit="2" ySplit="4" topLeftCell="C5" activePane="bottomRight" state="frozen"/>
      <selection activeCell="A2" sqref="A2"/>
      <selection pane="topRight" activeCell="C2" sqref="C2"/>
      <selection pane="bottomLeft" activeCell="A7" sqref="A7"/>
      <selection pane="bottomRight" sqref="A1:W2"/>
    </sheetView>
  </sheetViews>
  <sheetFormatPr defaultColWidth="0" defaultRowHeight="12.75"/>
  <cols>
    <col min="1" max="1" width="12.85546875" style="713" customWidth="1"/>
    <col min="2" max="2" width="52.140625" style="714" customWidth="1"/>
    <col min="3" max="3" width="8.140625" style="714" hidden="1" customWidth="1"/>
    <col min="4" max="4" width="12.140625" style="714" customWidth="1"/>
    <col min="5" max="5" width="26.140625" style="714" customWidth="1"/>
    <col min="6" max="6" width="10.42578125" style="713" customWidth="1"/>
    <col min="7" max="7" width="6.85546875" style="713" customWidth="1"/>
    <col min="8" max="9" width="9.140625" style="713" customWidth="1"/>
    <col min="10" max="10" width="5.140625" style="713" customWidth="1"/>
    <col min="11" max="11" width="7.5703125" style="713" customWidth="1"/>
    <col min="12" max="12" width="7.85546875" style="713" customWidth="1"/>
    <col min="13" max="13" width="11.5703125" style="715" customWidth="1"/>
    <col min="14" max="14" width="12.140625" style="713" customWidth="1"/>
    <col min="15" max="15" width="11.42578125" style="713" customWidth="1"/>
    <col min="16" max="16" width="12" style="713" customWidth="1"/>
    <col min="17" max="17" width="8.85546875" style="713" customWidth="1"/>
    <col min="18" max="18" width="16.85546875" style="713" customWidth="1"/>
    <col min="19" max="19" width="9.140625" style="713" customWidth="1"/>
    <col min="20" max="20" width="13.85546875" style="716" customWidth="1"/>
    <col min="21" max="21" width="14.42578125" style="716" customWidth="1"/>
    <col min="22" max="22" width="10.85546875" style="713" customWidth="1"/>
    <col min="23" max="23" width="37.85546875" style="713" customWidth="1"/>
    <col min="24" max="24" width="4.140625" style="713" customWidth="1"/>
    <col min="25" max="16384" width="0" style="713" hidden="1"/>
  </cols>
  <sheetData>
    <row r="1" spans="1:23" s="563" customFormat="1" ht="48" customHeight="1">
      <c r="A1" s="963" t="s">
        <v>2319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963"/>
      <c r="M1" s="963"/>
      <c r="N1" s="963"/>
      <c r="O1" s="963"/>
      <c r="P1" s="963"/>
      <c r="Q1" s="963"/>
      <c r="R1" s="963"/>
      <c r="S1" s="963"/>
      <c r="T1" s="963"/>
      <c r="U1" s="963"/>
      <c r="V1" s="963"/>
      <c r="W1" s="963"/>
    </row>
    <row r="2" spans="1:23" s="563" customFormat="1" ht="45.6" customHeight="1">
      <c r="A2" s="964"/>
      <c r="B2" s="964"/>
      <c r="C2" s="964"/>
      <c r="D2" s="964"/>
      <c r="E2" s="964"/>
      <c r="F2" s="964"/>
      <c r="G2" s="964"/>
      <c r="H2" s="964"/>
      <c r="I2" s="964"/>
      <c r="J2" s="964"/>
      <c r="K2" s="964"/>
      <c r="L2" s="964"/>
      <c r="M2" s="964"/>
      <c r="N2" s="964"/>
      <c r="O2" s="964"/>
      <c r="P2" s="964"/>
      <c r="Q2" s="964"/>
      <c r="R2" s="964"/>
      <c r="S2" s="964"/>
      <c r="T2" s="964"/>
      <c r="U2" s="964"/>
      <c r="V2" s="964"/>
      <c r="W2" s="964"/>
    </row>
    <row r="3" spans="1:23" s="563" customFormat="1" ht="15.6" customHeight="1">
      <c r="A3" s="965" t="s">
        <v>1067</v>
      </c>
      <c r="B3" s="967" t="s">
        <v>478</v>
      </c>
      <c r="C3" s="972" t="s">
        <v>2233</v>
      </c>
      <c r="D3" s="972" t="s">
        <v>1438</v>
      </c>
      <c r="E3" s="974" t="s">
        <v>1403</v>
      </c>
      <c r="F3" s="967" t="s">
        <v>1559</v>
      </c>
      <c r="G3" s="967" t="s">
        <v>509</v>
      </c>
      <c r="H3" s="967"/>
      <c r="I3" s="967"/>
      <c r="J3" s="967" t="s">
        <v>184</v>
      </c>
      <c r="K3" s="967"/>
      <c r="L3" s="967"/>
      <c r="M3" s="969" t="s">
        <v>2152</v>
      </c>
      <c r="N3" s="971" t="s">
        <v>2151</v>
      </c>
      <c r="O3" s="969" t="s">
        <v>2150</v>
      </c>
      <c r="P3" s="969" t="s">
        <v>2149</v>
      </c>
      <c r="Q3" s="924" t="s">
        <v>2235</v>
      </c>
      <c r="R3" s="924" t="s">
        <v>2244</v>
      </c>
      <c r="S3" s="924" t="s">
        <v>1416</v>
      </c>
      <c r="T3" s="924" t="s">
        <v>2221</v>
      </c>
      <c r="U3" s="924" t="s">
        <v>2220</v>
      </c>
      <c r="V3" s="959" t="s">
        <v>2129</v>
      </c>
      <c r="W3" s="961" t="s">
        <v>652</v>
      </c>
    </row>
    <row r="4" spans="1:23" s="563" customFormat="1" ht="51.6" customHeight="1">
      <c r="A4" s="966"/>
      <c r="B4" s="968"/>
      <c r="C4" s="973"/>
      <c r="D4" s="973"/>
      <c r="E4" s="975"/>
      <c r="F4" s="968"/>
      <c r="G4" s="564" t="s">
        <v>1560</v>
      </c>
      <c r="H4" s="564" t="s">
        <v>1561</v>
      </c>
      <c r="I4" s="564" t="s">
        <v>1562</v>
      </c>
      <c r="J4" s="565" t="s">
        <v>1405</v>
      </c>
      <c r="K4" s="565" t="s">
        <v>1406</v>
      </c>
      <c r="L4" s="565" t="s">
        <v>1561</v>
      </c>
      <c r="M4" s="970"/>
      <c r="N4" s="971"/>
      <c r="O4" s="970"/>
      <c r="P4" s="970"/>
      <c r="Q4" s="925"/>
      <c r="R4" s="925"/>
      <c r="S4" s="925"/>
      <c r="T4" s="925"/>
      <c r="U4" s="925"/>
      <c r="V4" s="960"/>
      <c r="W4" s="962"/>
    </row>
    <row r="5" spans="1:23" s="563" customFormat="1" ht="45">
      <c r="A5" s="704" t="s">
        <v>1564</v>
      </c>
      <c r="B5" s="781" t="s">
        <v>1565</v>
      </c>
      <c r="C5" s="65" t="s">
        <v>1425</v>
      </c>
      <c r="D5" s="65" t="s">
        <v>1401</v>
      </c>
      <c r="E5" s="158" t="s">
        <v>1563</v>
      </c>
      <c r="F5" s="65"/>
      <c r="G5" s="139">
        <v>15</v>
      </c>
      <c r="H5" s="140" t="s">
        <v>604</v>
      </c>
      <c r="I5" s="141" t="s">
        <v>696</v>
      </c>
      <c r="J5" s="25">
        <v>0.04</v>
      </c>
      <c r="K5" s="44">
        <v>7.0000000000000007E-2</v>
      </c>
      <c r="L5" s="20" t="s">
        <v>1422</v>
      </c>
      <c r="M5" s="231">
        <v>410.32</v>
      </c>
      <c r="N5" s="231">
        <f>M5*1.2</f>
        <v>492.38399999999996</v>
      </c>
      <c r="O5" s="231">
        <f>SUM(J5*N5)</f>
        <v>19.695359999999997</v>
      </c>
      <c r="P5" s="767">
        <f>N5*G5</f>
        <v>7385.7599999999993</v>
      </c>
      <c r="Q5" s="137"/>
      <c r="R5" s="154">
        <f>Q5*P5</f>
        <v>0</v>
      </c>
      <c r="S5" s="134" t="s">
        <v>1418</v>
      </c>
      <c r="T5" s="566">
        <v>24</v>
      </c>
      <c r="U5" s="566">
        <v>376.79999999999995</v>
      </c>
      <c r="V5" s="509">
        <v>792</v>
      </c>
      <c r="W5" s="567" t="s">
        <v>1566</v>
      </c>
    </row>
    <row r="6" spans="1:23" s="563" customFormat="1" ht="15.75">
      <c r="A6" s="704" t="s">
        <v>1567</v>
      </c>
      <c r="B6" s="781" t="s">
        <v>1568</v>
      </c>
      <c r="C6" s="65" t="s">
        <v>1425</v>
      </c>
      <c r="D6" s="65" t="s">
        <v>1401</v>
      </c>
      <c r="E6" s="158" t="s">
        <v>1563</v>
      </c>
      <c r="F6" s="65" t="s">
        <v>1569</v>
      </c>
      <c r="G6" s="139">
        <v>24</v>
      </c>
      <c r="H6" s="140" t="s">
        <v>604</v>
      </c>
      <c r="I6" s="141" t="s">
        <v>696</v>
      </c>
      <c r="J6" s="25">
        <v>0.19</v>
      </c>
      <c r="K6" s="44">
        <v>0.35</v>
      </c>
      <c r="L6" s="20" t="s">
        <v>1422</v>
      </c>
      <c r="M6" s="231">
        <v>159.16250000000002</v>
      </c>
      <c r="N6" s="231">
        <f>M6*1.2</f>
        <v>190.99500000000003</v>
      </c>
      <c r="O6" s="231">
        <f>SUM(J6*N6)</f>
        <v>36.289050000000003</v>
      </c>
      <c r="P6" s="767">
        <f>N6*G6</f>
        <v>4583.880000000001</v>
      </c>
      <c r="Q6" s="137"/>
      <c r="R6" s="154">
        <f t="shared" ref="R6:R71" si="0">Q6*P6</f>
        <v>0</v>
      </c>
      <c r="S6" s="134" t="s">
        <v>1418</v>
      </c>
      <c r="T6" s="566">
        <v>24</v>
      </c>
      <c r="U6" s="566">
        <v>592.79999999999995</v>
      </c>
      <c r="V6" s="509">
        <v>744</v>
      </c>
      <c r="W6" s="951" t="s">
        <v>1570</v>
      </c>
    </row>
    <row r="7" spans="1:23" s="563" customFormat="1" ht="31.5">
      <c r="A7" s="704" t="s">
        <v>1571</v>
      </c>
      <c r="B7" s="781" t="s">
        <v>1572</v>
      </c>
      <c r="C7" s="65" t="s">
        <v>1425</v>
      </c>
      <c r="D7" s="65" t="s">
        <v>1401</v>
      </c>
      <c r="E7" s="158" t="s">
        <v>1563</v>
      </c>
      <c r="F7" s="65" t="s">
        <v>1569</v>
      </c>
      <c r="G7" s="139">
        <v>24</v>
      </c>
      <c r="H7" s="140" t="s">
        <v>604</v>
      </c>
      <c r="I7" s="141" t="s">
        <v>696</v>
      </c>
      <c r="J7" s="25">
        <v>0.19</v>
      </c>
      <c r="K7" s="44">
        <v>0.35</v>
      </c>
      <c r="L7" s="20" t="s">
        <v>1422</v>
      </c>
      <c r="M7" s="231">
        <v>193.16</v>
      </c>
      <c r="N7" s="231">
        <f>M7*1.2</f>
        <v>231.79199999999997</v>
      </c>
      <c r="O7" s="231">
        <f>SUM(J7*N7)</f>
        <v>44.040479999999995</v>
      </c>
      <c r="P7" s="767">
        <f>N7*G7</f>
        <v>5563.0079999999998</v>
      </c>
      <c r="Q7" s="137"/>
      <c r="R7" s="154">
        <f t="shared" si="0"/>
        <v>0</v>
      </c>
      <c r="S7" s="134"/>
      <c r="T7" s="566">
        <v>24</v>
      </c>
      <c r="U7" s="566">
        <v>592.79999999999995</v>
      </c>
      <c r="V7" s="509">
        <v>744</v>
      </c>
      <c r="W7" s="951"/>
    </row>
    <row r="8" spans="1:23" s="563" customFormat="1" ht="45">
      <c r="A8" s="704">
        <v>61130</v>
      </c>
      <c r="B8" s="781" t="s">
        <v>1574</v>
      </c>
      <c r="C8" s="65" t="s">
        <v>1425</v>
      </c>
      <c r="D8" s="65" t="s">
        <v>1401</v>
      </c>
      <c r="E8" s="158" t="s">
        <v>1573</v>
      </c>
      <c r="F8" s="65">
        <v>35</v>
      </c>
      <c r="G8" s="139">
        <v>25</v>
      </c>
      <c r="H8" s="140" t="s">
        <v>604</v>
      </c>
      <c r="I8" s="141" t="s">
        <v>696</v>
      </c>
      <c r="J8" s="25">
        <v>3.5</v>
      </c>
      <c r="K8" s="44">
        <v>4</v>
      </c>
      <c r="L8" s="20" t="s">
        <v>1422</v>
      </c>
      <c r="M8" s="231">
        <v>361.48612500000002</v>
      </c>
      <c r="N8" s="231">
        <f t="shared" ref="N8:N31" si="1">M8*1.2</f>
        <v>433.78334999999998</v>
      </c>
      <c r="O8" s="231">
        <f t="shared" ref="O8:O31" si="2">SUM(J8*N8)</f>
        <v>1518.2417249999999</v>
      </c>
      <c r="P8" s="767">
        <f t="shared" ref="P8:P13" si="3">N8*G8</f>
        <v>10844.58375</v>
      </c>
      <c r="Q8" s="137"/>
      <c r="R8" s="154">
        <f>Q8*P8</f>
        <v>0</v>
      </c>
      <c r="S8" s="134"/>
      <c r="T8" s="566">
        <v>24</v>
      </c>
      <c r="U8" s="566">
        <v>616.79999999999995</v>
      </c>
      <c r="V8" s="509">
        <v>696</v>
      </c>
      <c r="W8" s="568" t="s">
        <v>1575</v>
      </c>
    </row>
    <row r="9" spans="1:23" s="563" customFormat="1" ht="45">
      <c r="A9" s="704">
        <v>61140</v>
      </c>
      <c r="B9" s="781" t="s">
        <v>1576</v>
      </c>
      <c r="C9" s="65" t="s">
        <v>1425</v>
      </c>
      <c r="D9" s="65" t="s">
        <v>1401</v>
      </c>
      <c r="E9" s="158" t="s">
        <v>1573</v>
      </c>
      <c r="F9" s="65">
        <v>35</v>
      </c>
      <c r="G9" s="139">
        <v>25</v>
      </c>
      <c r="H9" s="140" t="s">
        <v>604</v>
      </c>
      <c r="I9" s="141" t="s">
        <v>696</v>
      </c>
      <c r="J9" s="25">
        <v>5.5</v>
      </c>
      <c r="K9" s="44">
        <v>6</v>
      </c>
      <c r="L9" s="20" t="s">
        <v>1422</v>
      </c>
      <c r="M9" s="231">
        <v>306.71550000000002</v>
      </c>
      <c r="N9" s="231">
        <f t="shared" si="1"/>
        <v>368.05860000000001</v>
      </c>
      <c r="O9" s="231">
        <f t="shared" si="2"/>
        <v>2024.3223</v>
      </c>
      <c r="P9" s="767">
        <f t="shared" si="3"/>
        <v>9201.4650000000001</v>
      </c>
      <c r="Q9" s="137"/>
      <c r="R9" s="154">
        <f t="shared" si="0"/>
        <v>0</v>
      </c>
      <c r="S9" s="134"/>
      <c r="T9" s="566">
        <v>24</v>
      </c>
      <c r="U9" s="566">
        <v>616.79999999999995</v>
      </c>
      <c r="V9" s="509">
        <v>696</v>
      </c>
      <c r="W9" s="952" t="s">
        <v>2051</v>
      </c>
    </row>
    <row r="10" spans="1:23" s="563" customFormat="1" ht="47.25">
      <c r="A10" s="704">
        <v>61140</v>
      </c>
      <c r="B10" s="781" t="s">
        <v>1577</v>
      </c>
      <c r="C10" s="65" t="s">
        <v>1425</v>
      </c>
      <c r="D10" s="65" t="s">
        <v>1401</v>
      </c>
      <c r="E10" s="158" t="s">
        <v>1573</v>
      </c>
      <c r="F10" s="65">
        <v>35</v>
      </c>
      <c r="G10" s="139">
        <v>25</v>
      </c>
      <c r="H10" s="140" t="s">
        <v>604</v>
      </c>
      <c r="I10" s="141" t="s">
        <v>696</v>
      </c>
      <c r="J10" s="25">
        <v>5.5</v>
      </c>
      <c r="K10" s="44">
        <v>6</v>
      </c>
      <c r="L10" s="20" t="s">
        <v>1422</v>
      </c>
      <c r="M10" s="231">
        <v>317.66962499999994</v>
      </c>
      <c r="N10" s="231">
        <f t="shared" si="1"/>
        <v>381.20354999999989</v>
      </c>
      <c r="O10" s="231">
        <f t="shared" si="2"/>
        <v>2096.6195249999996</v>
      </c>
      <c r="P10" s="767">
        <f t="shared" si="3"/>
        <v>9530.0887499999972</v>
      </c>
      <c r="Q10" s="137"/>
      <c r="R10" s="154">
        <f t="shared" si="0"/>
        <v>0</v>
      </c>
      <c r="S10" s="134"/>
      <c r="T10" s="566">
        <v>24</v>
      </c>
      <c r="U10" s="566">
        <v>616.79999999999995</v>
      </c>
      <c r="V10" s="509">
        <v>696</v>
      </c>
      <c r="W10" s="953"/>
    </row>
    <row r="11" spans="1:23" s="563" customFormat="1" ht="45">
      <c r="A11" s="704">
        <v>61140</v>
      </c>
      <c r="B11" s="781" t="s">
        <v>2169</v>
      </c>
      <c r="C11" s="65" t="s">
        <v>1425</v>
      </c>
      <c r="D11" s="65" t="s">
        <v>1401</v>
      </c>
      <c r="E11" s="158" t="s">
        <v>1573</v>
      </c>
      <c r="F11" s="65">
        <v>35</v>
      </c>
      <c r="G11" s="139">
        <v>25</v>
      </c>
      <c r="H11" s="140" t="s">
        <v>604</v>
      </c>
      <c r="I11" s="141" t="s">
        <v>696</v>
      </c>
      <c r="J11" s="25">
        <v>5.5</v>
      </c>
      <c r="K11" s="44">
        <v>6</v>
      </c>
      <c r="L11" s="20" t="s">
        <v>1422</v>
      </c>
      <c r="M11" s="231">
        <v>339.57787500000001</v>
      </c>
      <c r="N11" s="231">
        <f t="shared" si="1"/>
        <v>407.49345</v>
      </c>
      <c r="O11" s="231">
        <f t="shared" si="2"/>
        <v>2241.2139750000001</v>
      </c>
      <c r="P11" s="767">
        <f t="shared" si="3"/>
        <v>10187.33625</v>
      </c>
      <c r="Q11" s="137"/>
      <c r="R11" s="154">
        <f t="shared" si="0"/>
        <v>0</v>
      </c>
      <c r="S11" s="134"/>
      <c r="T11" s="566">
        <v>24</v>
      </c>
      <c r="U11" s="566">
        <v>616.79999999999995</v>
      </c>
      <c r="V11" s="509">
        <v>696</v>
      </c>
      <c r="W11" s="953"/>
    </row>
    <row r="12" spans="1:23" s="563" customFormat="1" ht="45">
      <c r="A12" s="704">
        <v>61140</v>
      </c>
      <c r="B12" s="781" t="s">
        <v>2328</v>
      </c>
      <c r="C12" s="65" t="s">
        <v>1425</v>
      </c>
      <c r="D12" s="65" t="s">
        <v>1401</v>
      </c>
      <c r="E12" s="158" t="s">
        <v>1573</v>
      </c>
      <c r="F12" s="65">
        <v>35</v>
      </c>
      <c r="G12" s="139">
        <v>25</v>
      </c>
      <c r="H12" s="140" t="s">
        <v>604</v>
      </c>
      <c r="I12" s="141" t="s">
        <v>696</v>
      </c>
      <c r="J12" s="25">
        <v>5.5</v>
      </c>
      <c r="K12" s="44">
        <v>6</v>
      </c>
      <c r="L12" s="20" t="s">
        <v>1422</v>
      </c>
      <c r="M12" s="231">
        <v>350.53199999999998</v>
      </c>
      <c r="N12" s="231">
        <f t="shared" si="1"/>
        <v>420.63839999999999</v>
      </c>
      <c r="O12" s="231">
        <f t="shared" si="2"/>
        <v>2313.5111999999999</v>
      </c>
      <c r="P12" s="767">
        <f t="shared" si="3"/>
        <v>10515.96</v>
      </c>
      <c r="Q12" s="137"/>
      <c r="R12" s="154">
        <f t="shared" si="0"/>
        <v>0</v>
      </c>
      <c r="S12" s="134"/>
      <c r="T12" s="566">
        <v>24</v>
      </c>
      <c r="U12" s="566">
        <v>616.79999999999995</v>
      </c>
      <c r="V12" s="509">
        <v>696</v>
      </c>
      <c r="W12" s="953"/>
    </row>
    <row r="13" spans="1:23" s="563" customFormat="1" ht="45">
      <c r="A13" s="704">
        <v>61140</v>
      </c>
      <c r="B13" s="781" t="s">
        <v>2168</v>
      </c>
      <c r="C13" s="65" t="s">
        <v>1425</v>
      </c>
      <c r="D13" s="65" t="s">
        <v>1401</v>
      </c>
      <c r="E13" s="158" t="s">
        <v>1573</v>
      </c>
      <c r="F13" s="65">
        <v>35</v>
      </c>
      <c r="G13" s="139">
        <v>25</v>
      </c>
      <c r="H13" s="140" t="s">
        <v>604</v>
      </c>
      <c r="I13" s="141" t="s">
        <v>696</v>
      </c>
      <c r="J13" s="25">
        <v>5.5</v>
      </c>
      <c r="K13" s="44">
        <v>6</v>
      </c>
      <c r="L13" s="20" t="s">
        <v>1422</v>
      </c>
      <c r="M13" s="231">
        <v>361.48612500000002</v>
      </c>
      <c r="N13" s="231">
        <f t="shared" si="1"/>
        <v>433.78334999999998</v>
      </c>
      <c r="O13" s="231">
        <f t="shared" si="2"/>
        <v>2385.8084249999997</v>
      </c>
      <c r="P13" s="767">
        <f t="shared" si="3"/>
        <v>10844.58375</v>
      </c>
      <c r="Q13" s="137"/>
      <c r="R13" s="154">
        <f t="shared" si="0"/>
        <v>0</v>
      </c>
      <c r="S13" s="134"/>
      <c r="T13" s="566">
        <v>24</v>
      </c>
      <c r="U13" s="566">
        <v>616.79999999999995</v>
      </c>
      <c r="V13" s="509">
        <v>696</v>
      </c>
      <c r="W13" s="954"/>
    </row>
    <row r="14" spans="1:23" s="563" customFormat="1" ht="45">
      <c r="A14" s="704">
        <v>61150</v>
      </c>
      <c r="B14" s="781" t="s">
        <v>2170</v>
      </c>
      <c r="C14" s="65" t="s">
        <v>1425</v>
      </c>
      <c r="D14" s="65" t="s">
        <v>1401</v>
      </c>
      <c r="E14" s="158" t="s">
        <v>1573</v>
      </c>
      <c r="F14" s="65">
        <v>12</v>
      </c>
      <c r="G14" s="139">
        <v>25</v>
      </c>
      <c r="H14" s="140" t="s">
        <v>604</v>
      </c>
      <c r="I14" s="141" t="s">
        <v>696</v>
      </c>
      <c r="J14" s="25">
        <v>3.5</v>
      </c>
      <c r="K14" s="44">
        <v>6</v>
      </c>
      <c r="L14" s="20" t="s">
        <v>1422</v>
      </c>
      <c r="M14" s="231">
        <v>273.85312499999998</v>
      </c>
      <c r="N14" s="231">
        <f t="shared" si="1"/>
        <v>328.62374999999997</v>
      </c>
      <c r="O14" s="231">
        <f t="shared" si="2"/>
        <v>1150.183125</v>
      </c>
      <c r="P14" s="767">
        <v>5500</v>
      </c>
      <c r="Q14" s="137"/>
      <c r="R14" s="154">
        <f t="shared" si="0"/>
        <v>0</v>
      </c>
      <c r="S14" s="134"/>
      <c r="T14" s="566">
        <v>24</v>
      </c>
      <c r="U14" s="566">
        <v>616.79999999999995</v>
      </c>
      <c r="V14" s="509">
        <v>696</v>
      </c>
      <c r="W14" s="568" t="s">
        <v>1578</v>
      </c>
    </row>
    <row r="15" spans="1:23" s="563" customFormat="1" ht="45">
      <c r="A15" s="704">
        <v>61150</v>
      </c>
      <c r="B15" s="781" t="s">
        <v>2171</v>
      </c>
      <c r="C15" s="65" t="s">
        <v>1425</v>
      </c>
      <c r="D15" s="65" t="s">
        <v>1401</v>
      </c>
      <c r="E15" s="158" t="s">
        <v>1573</v>
      </c>
      <c r="F15" s="65">
        <v>12</v>
      </c>
      <c r="G15" s="139">
        <v>25</v>
      </c>
      <c r="H15" s="140" t="s">
        <v>604</v>
      </c>
      <c r="I15" s="141" t="s">
        <v>696</v>
      </c>
      <c r="J15" s="25">
        <v>3.5</v>
      </c>
      <c r="K15" s="44">
        <v>6</v>
      </c>
      <c r="L15" s="20" t="s">
        <v>1422</v>
      </c>
      <c r="M15" s="231">
        <v>295.76137499999999</v>
      </c>
      <c r="N15" s="231">
        <f t="shared" si="1"/>
        <v>354.91364999999996</v>
      </c>
      <c r="O15" s="231">
        <f t="shared" si="2"/>
        <v>1242.1977749999999</v>
      </c>
      <c r="P15" s="767">
        <v>5750</v>
      </c>
      <c r="Q15" s="137"/>
      <c r="R15" s="154">
        <f t="shared" si="0"/>
        <v>0</v>
      </c>
      <c r="S15" s="134"/>
      <c r="T15" s="566">
        <v>24</v>
      </c>
      <c r="U15" s="566">
        <v>616.79999999999995</v>
      </c>
      <c r="V15" s="509">
        <v>696</v>
      </c>
      <c r="W15" s="568" t="s">
        <v>1578</v>
      </c>
    </row>
    <row r="16" spans="1:23" s="563" customFormat="1" ht="45">
      <c r="A16" s="704" t="s">
        <v>1579</v>
      </c>
      <c r="B16" s="781" t="s">
        <v>1580</v>
      </c>
      <c r="C16" s="65" t="s">
        <v>1425</v>
      </c>
      <c r="D16" s="65" t="s">
        <v>1401</v>
      </c>
      <c r="E16" s="158" t="s">
        <v>1573</v>
      </c>
      <c r="F16" s="65" t="s">
        <v>1569</v>
      </c>
      <c r="G16" s="139">
        <v>25</v>
      </c>
      <c r="H16" s="140" t="s">
        <v>604</v>
      </c>
      <c r="I16" s="141" t="s">
        <v>696</v>
      </c>
      <c r="J16" s="25">
        <v>2.6</v>
      </c>
      <c r="K16" s="44">
        <v>2.7</v>
      </c>
      <c r="L16" s="20" t="s">
        <v>1422</v>
      </c>
      <c r="M16" s="231">
        <v>131.68</v>
      </c>
      <c r="N16" s="231">
        <f t="shared" si="1"/>
        <v>158.01599999999999</v>
      </c>
      <c r="O16" s="231">
        <f t="shared" si="2"/>
        <v>410.84159999999997</v>
      </c>
      <c r="P16" s="767">
        <f t="shared" ref="P16:P31" si="4">N16*G16</f>
        <v>3950.3999999999996</v>
      </c>
      <c r="Q16" s="137"/>
      <c r="R16" s="154">
        <f t="shared" si="0"/>
        <v>0</v>
      </c>
      <c r="S16" s="134" t="s">
        <v>1418</v>
      </c>
      <c r="T16" s="566">
        <v>24</v>
      </c>
      <c r="U16" s="566">
        <v>616.79999999999995</v>
      </c>
      <c r="V16" s="509">
        <v>696</v>
      </c>
      <c r="W16" s="955" t="s">
        <v>1581</v>
      </c>
    </row>
    <row r="17" spans="1:23" s="563" customFormat="1" ht="45">
      <c r="A17" s="704" t="s">
        <v>1582</v>
      </c>
      <c r="B17" s="781" t="s">
        <v>1583</v>
      </c>
      <c r="C17" s="65" t="s">
        <v>1425</v>
      </c>
      <c r="D17" s="65" t="s">
        <v>1401</v>
      </c>
      <c r="E17" s="158" t="s">
        <v>1573</v>
      </c>
      <c r="F17" s="65" t="s">
        <v>1569</v>
      </c>
      <c r="G17" s="139">
        <v>25</v>
      </c>
      <c r="H17" s="140" t="s">
        <v>604</v>
      </c>
      <c r="I17" s="141" t="s">
        <v>696</v>
      </c>
      <c r="J17" s="25">
        <v>2.6</v>
      </c>
      <c r="K17" s="44">
        <v>2.7</v>
      </c>
      <c r="L17" s="20" t="s">
        <v>1422</v>
      </c>
      <c r="M17" s="766">
        <v>153.68</v>
      </c>
      <c r="N17" s="231">
        <f t="shared" si="1"/>
        <v>184.416</v>
      </c>
      <c r="O17" s="231">
        <f t="shared" si="2"/>
        <v>479.48160000000001</v>
      </c>
      <c r="P17" s="767">
        <f t="shared" si="4"/>
        <v>4610.3999999999996</v>
      </c>
      <c r="Q17" s="137"/>
      <c r="R17" s="154">
        <f t="shared" si="0"/>
        <v>0</v>
      </c>
      <c r="S17" s="134"/>
      <c r="T17" s="566">
        <v>24</v>
      </c>
      <c r="U17" s="566">
        <v>616.79999999999995</v>
      </c>
      <c r="V17" s="509">
        <v>696</v>
      </c>
      <c r="W17" s="956"/>
    </row>
    <row r="18" spans="1:23" s="563" customFormat="1" ht="45">
      <c r="A18" s="704" t="s">
        <v>1584</v>
      </c>
      <c r="B18" s="781" t="s">
        <v>1585</v>
      </c>
      <c r="C18" s="65" t="s">
        <v>1425</v>
      </c>
      <c r="D18" s="65" t="s">
        <v>1401</v>
      </c>
      <c r="E18" s="158" t="s">
        <v>1573</v>
      </c>
      <c r="F18" s="65" t="s">
        <v>1569</v>
      </c>
      <c r="G18" s="139">
        <v>25</v>
      </c>
      <c r="H18" s="140" t="s">
        <v>604</v>
      </c>
      <c r="I18" s="141" t="s">
        <v>696</v>
      </c>
      <c r="J18" s="25">
        <v>3.2</v>
      </c>
      <c r="K18" s="44">
        <v>3.3</v>
      </c>
      <c r="L18" s="20" t="s">
        <v>1422</v>
      </c>
      <c r="M18" s="231">
        <v>131.68</v>
      </c>
      <c r="N18" s="231">
        <f t="shared" si="1"/>
        <v>158.01599999999999</v>
      </c>
      <c r="O18" s="231">
        <f t="shared" si="2"/>
        <v>505.65120000000002</v>
      </c>
      <c r="P18" s="767">
        <f t="shared" si="4"/>
        <v>3950.3999999999996</v>
      </c>
      <c r="Q18" s="137"/>
      <c r="R18" s="154">
        <f t="shared" si="0"/>
        <v>0</v>
      </c>
      <c r="S18" s="134" t="s">
        <v>1418</v>
      </c>
      <c r="T18" s="566">
        <v>24</v>
      </c>
      <c r="U18" s="566">
        <v>616.79999999999995</v>
      </c>
      <c r="V18" s="509">
        <v>696</v>
      </c>
      <c r="W18" s="956"/>
    </row>
    <row r="19" spans="1:23" s="563" customFormat="1" ht="45">
      <c r="A19" s="704" t="s">
        <v>1586</v>
      </c>
      <c r="B19" s="781" t="s">
        <v>1587</v>
      </c>
      <c r="C19" s="65" t="s">
        <v>1425</v>
      </c>
      <c r="D19" s="65" t="s">
        <v>1401</v>
      </c>
      <c r="E19" s="158" t="s">
        <v>1573</v>
      </c>
      <c r="F19" s="65" t="s">
        <v>1569</v>
      </c>
      <c r="G19" s="139">
        <v>25</v>
      </c>
      <c r="H19" s="140" t="s">
        <v>604</v>
      </c>
      <c r="I19" s="141" t="s">
        <v>696</v>
      </c>
      <c r="J19" s="25">
        <v>3.2</v>
      </c>
      <c r="K19" s="44">
        <v>3.3</v>
      </c>
      <c r="L19" s="20" t="s">
        <v>1422</v>
      </c>
      <c r="M19" s="766">
        <v>153.68</v>
      </c>
      <c r="N19" s="231">
        <f t="shared" si="1"/>
        <v>184.416</v>
      </c>
      <c r="O19" s="231">
        <f t="shared" si="2"/>
        <v>590.13120000000004</v>
      </c>
      <c r="P19" s="767">
        <f t="shared" si="4"/>
        <v>4610.3999999999996</v>
      </c>
      <c r="Q19" s="137"/>
      <c r="R19" s="154">
        <f t="shared" si="0"/>
        <v>0</v>
      </c>
      <c r="S19" s="134"/>
      <c r="T19" s="566">
        <v>24</v>
      </c>
      <c r="U19" s="566">
        <v>616.79999999999995</v>
      </c>
      <c r="V19" s="509">
        <v>696</v>
      </c>
      <c r="W19" s="957"/>
    </row>
    <row r="20" spans="1:23" s="563" customFormat="1" ht="45">
      <c r="A20" s="704" t="s">
        <v>1588</v>
      </c>
      <c r="B20" s="781" t="s">
        <v>1589</v>
      </c>
      <c r="C20" s="65" t="s">
        <v>1425</v>
      </c>
      <c r="D20" s="65" t="s">
        <v>1401</v>
      </c>
      <c r="E20" s="158" t="s">
        <v>1573</v>
      </c>
      <c r="F20" s="65" t="s">
        <v>1569</v>
      </c>
      <c r="G20" s="139">
        <v>25</v>
      </c>
      <c r="H20" s="140" t="s">
        <v>604</v>
      </c>
      <c r="I20" s="141" t="s">
        <v>696</v>
      </c>
      <c r="J20" s="25">
        <v>2.7</v>
      </c>
      <c r="K20" s="44">
        <v>2.8</v>
      </c>
      <c r="L20" s="20" t="s">
        <v>1422</v>
      </c>
      <c r="M20" s="231">
        <v>131.68</v>
      </c>
      <c r="N20" s="231">
        <f t="shared" si="1"/>
        <v>158.01599999999999</v>
      </c>
      <c r="O20" s="231">
        <f t="shared" si="2"/>
        <v>426.64319999999998</v>
      </c>
      <c r="P20" s="767">
        <f t="shared" si="4"/>
        <v>3950.3999999999996</v>
      </c>
      <c r="Q20" s="137"/>
      <c r="R20" s="154">
        <f t="shared" si="0"/>
        <v>0</v>
      </c>
      <c r="S20" s="134" t="s">
        <v>1418</v>
      </c>
      <c r="T20" s="566">
        <v>24</v>
      </c>
      <c r="U20" s="566">
        <v>616.79999999999995</v>
      </c>
      <c r="V20" s="509">
        <v>696</v>
      </c>
      <c r="W20" s="950" t="s">
        <v>1590</v>
      </c>
    </row>
    <row r="21" spans="1:23" s="563" customFormat="1" ht="45">
      <c r="A21" s="704" t="s">
        <v>1591</v>
      </c>
      <c r="B21" s="781" t="s">
        <v>1592</v>
      </c>
      <c r="C21" s="65" t="s">
        <v>1425</v>
      </c>
      <c r="D21" s="65" t="s">
        <v>1401</v>
      </c>
      <c r="E21" s="158" t="s">
        <v>1573</v>
      </c>
      <c r="F21" s="65" t="s">
        <v>1569</v>
      </c>
      <c r="G21" s="139">
        <v>25</v>
      </c>
      <c r="H21" s="140" t="s">
        <v>604</v>
      </c>
      <c r="I21" s="141" t="s">
        <v>696</v>
      </c>
      <c r="J21" s="25">
        <v>2.7</v>
      </c>
      <c r="K21" s="44">
        <v>2.8</v>
      </c>
      <c r="L21" s="20" t="s">
        <v>1422</v>
      </c>
      <c r="M21" s="766">
        <v>153.68</v>
      </c>
      <c r="N21" s="231">
        <f t="shared" si="1"/>
        <v>184.416</v>
      </c>
      <c r="O21" s="231">
        <f t="shared" si="2"/>
        <v>497.92320000000001</v>
      </c>
      <c r="P21" s="767">
        <f t="shared" si="4"/>
        <v>4610.3999999999996</v>
      </c>
      <c r="Q21" s="137"/>
      <c r="R21" s="154">
        <f t="shared" si="0"/>
        <v>0</v>
      </c>
      <c r="S21" s="134"/>
      <c r="T21" s="566">
        <v>24</v>
      </c>
      <c r="U21" s="566">
        <v>616.79999999999995</v>
      </c>
      <c r="V21" s="509">
        <v>696</v>
      </c>
      <c r="W21" s="950"/>
    </row>
    <row r="22" spans="1:23" s="563" customFormat="1" ht="45">
      <c r="A22" s="704" t="s">
        <v>1593</v>
      </c>
      <c r="B22" s="781" t="s">
        <v>1594</v>
      </c>
      <c r="C22" s="65" t="s">
        <v>1425</v>
      </c>
      <c r="D22" s="65" t="s">
        <v>1401</v>
      </c>
      <c r="E22" s="158" t="s">
        <v>1573</v>
      </c>
      <c r="F22" s="65" t="s">
        <v>1569</v>
      </c>
      <c r="G22" s="139">
        <v>25</v>
      </c>
      <c r="H22" s="140" t="s">
        <v>604</v>
      </c>
      <c r="I22" s="141" t="s">
        <v>696</v>
      </c>
      <c r="J22" s="25">
        <v>2.8</v>
      </c>
      <c r="K22" s="44">
        <v>2.9</v>
      </c>
      <c r="L22" s="20" t="s">
        <v>1422</v>
      </c>
      <c r="M22" s="231">
        <v>131.68</v>
      </c>
      <c r="N22" s="231">
        <f t="shared" si="1"/>
        <v>158.01599999999999</v>
      </c>
      <c r="O22" s="231">
        <f t="shared" si="2"/>
        <v>442.44479999999993</v>
      </c>
      <c r="P22" s="767">
        <f t="shared" si="4"/>
        <v>3950.3999999999996</v>
      </c>
      <c r="Q22" s="137"/>
      <c r="R22" s="154">
        <f t="shared" si="0"/>
        <v>0</v>
      </c>
      <c r="S22" s="134"/>
      <c r="T22" s="566">
        <v>24</v>
      </c>
      <c r="U22" s="566">
        <v>616.79999999999995</v>
      </c>
      <c r="V22" s="509">
        <v>696</v>
      </c>
      <c r="W22" s="950"/>
    </row>
    <row r="23" spans="1:23" s="563" customFormat="1" ht="45">
      <c r="A23" s="704" t="s">
        <v>1595</v>
      </c>
      <c r="B23" s="781" t="s">
        <v>1596</v>
      </c>
      <c r="C23" s="65" t="s">
        <v>1425</v>
      </c>
      <c r="D23" s="65" t="s">
        <v>1401</v>
      </c>
      <c r="E23" s="158" t="s">
        <v>1573</v>
      </c>
      <c r="F23" s="65" t="s">
        <v>1569</v>
      </c>
      <c r="G23" s="139">
        <v>25</v>
      </c>
      <c r="H23" s="140" t="s">
        <v>604</v>
      </c>
      <c r="I23" s="141" t="s">
        <v>696</v>
      </c>
      <c r="J23" s="25">
        <v>2.8</v>
      </c>
      <c r="K23" s="44">
        <v>2.9</v>
      </c>
      <c r="L23" s="20" t="s">
        <v>1422</v>
      </c>
      <c r="M23" s="766">
        <v>153.68</v>
      </c>
      <c r="N23" s="231">
        <f t="shared" si="1"/>
        <v>184.416</v>
      </c>
      <c r="O23" s="231">
        <f t="shared" si="2"/>
        <v>516.36479999999995</v>
      </c>
      <c r="P23" s="767">
        <f t="shared" si="4"/>
        <v>4610.3999999999996</v>
      </c>
      <c r="Q23" s="137"/>
      <c r="R23" s="154">
        <f t="shared" si="0"/>
        <v>0</v>
      </c>
      <c r="S23" s="134"/>
      <c r="T23" s="566">
        <v>24</v>
      </c>
      <c r="U23" s="566">
        <v>616.79999999999995</v>
      </c>
      <c r="V23" s="509">
        <v>696</v>
      </c>
      <c r="W23" s="950"/>
    </row>
    <row r="24" spans="1:23" s="563" customFormat="1" ht="45">
      <c r="A24" s="704" t="s">
        <v>1597</v>
      </c>
      <c r="B24" s="781" t="s">
        <v>1598</v>
      </c>
      <c r="C24" s="65" t="s">
        <v>1425</v>
      </c>
      <c r="D24" s="65" t="s">
        <v>1401</v>
      </c>
      <c r="E24" s="158" t="s">
        <v>1573</v>
      </c>
      <c r="F24" s="65" t="s">
        <v>1569</v>
      </c>
      <c r="G24" s="139">
        <v>25</v>
      </c>
      <c r="H24" s="140" t="s">
        <v>604</v>
      </c>
      <c r="I24" s="141" t="s">
        <v>696</v>
      </c>
      <c r="J24" s="25">
        <v>2.6</v>
      </c>
      <c r="K24" s="44">
        <v>2.7</v>
      </c>
      <c r="L24" s="20" t="s">
        <v>1422</v>
      </c>
      <c r="M24" s="231">
        <v>151.43</v>
      </c>
      <c r="N24" s="231">
        <f t="shared" si="1"/>
        <v>181.71600000000001</v>
      </c>
      <c r="O24" s="231">
        <f t="shared" si="2"/>
        <v>472.46160000000003</v>
      </c>
      <c r="P24" s="767">
        <f t="shared" si="4"/>
        <v>4542.9000000000005</v>
      </c>
      <c r="Q24" s="137"/>
      <c r="R24" s="154">
        <f t="shared" si="0"/>
        <v>0</v>
      </c>
      <c r="S24" s="134" t="s">
        <v>1418</v>
      </c>
      <c r="T24" s="566">
        <v>24</v>
      </c>
      <c r="U24" s="566">
        <v>616.79999999999995</v>
      </c>
      <c r="V24" s="509">
        <v>696</v>
      </c>
      <c r="W24" s="950" t="s">
        <v>1599</v>
      </c>
    </row>
    <row r="25" spans="1:23" s="563" customFormat="1" ht="45">
      <c r="A25" s="704" t="s">
        <v>1600</v>
      </c>
      <c r="B25" s="781" t="s">
        <v>1601</v>
      </c>
      <c r="C25" s="65" t="s">
        <v>1425</v>
      </c>
      <c r="D25" s="65" t="s">
        <v>1401</v>
      </c>
      <c r="E25" s="158" t="s">
        <v>1573</v>
      </c>
      <c r="F25" s="65" t="s">
        <v>1569</v>
      </c>
      <c r="G25" s="139">
        <v>25</v>
      </c>
      <c r="H25" s="140" t="s">
        <v>604</v>
      </c>
      <c r="I25" s="141" t="s">
        <v>696</v>
      </c>
      <c r="J25" s="25">
        <v>2.6</v>
      </c>
      <c r="K25" s="44">
        <v>2.7</v>
      </c>
      <c r="L25" s="20" t="s">
        <v>1422</v>
      </c>
      <c r="M25" s="766">
        <v>173.43</v>
      </c>
      <c r="N25" s="231">
        <f t="shared" si="1"/>
        <v>208.11600000000001</v>
      </c>
      <c r="O25" s="231">
        <f t="shared" si="2"/>
        <v>541.10160000000008</v>
      </c>
      <c r="P25" s="767">
        <f t="shared" si="4"/>
        <v>5202.9000000000005</v>
      </c>
      <c r="Q25" s="137"/>
      <c r="R25" s="154">
        <f t="shared" si="0"/>
        <v>0</v>
      </c>
      <c r="S25" s="134"/>
      <c r="T25" s="566">
        <v>24</v>
      </c>
      <c r="U25" s="566">
        <v>616.79999999999995</v>
      </c>
      <c r="V25" s="509">
        <v>696</v>
      </c>
      <c r="W25" s="950"/>
    </row>
    <row r="26" spans="1:23" s="563" customFormat="1" ht="45">
      <c r="A26" s="704" t="s">
        <v>1602</v>
      </c>
      <c r="B26" s="781" t="s">
        <v>1603</v>
      </c>
      <c r="C26" s="65" t="s">
        <v>1425</v>
      </c>
      <c r="D26" s="65" t="s">
        <v>1401</v>
      </c>
      <c r="E26" s="158" t="s">
        <v>1573</v>
      </c>
      <c r="F26" s="65" t="s">
        <v>1569</v>
      </c>
      <c r="G26" s="139">
        <v>25</v>
      </c>
      <c r="H26" s="140" t="s">
        <v>604</v>
      </c>
      <c r="I26" s="141" t="s">
        <v>696</v>
      </c>
      <c r="J26" s="25">
        <v>2.6</v>
      </c>
      <c r="K26" s="44">
        <v>2.7</v>
      </c>
      <c r="L26" s="20" t="s">
        <v>1422</v>
      </c>
      <c r="M26" s="231">
        <v>151.43</v>
      </c>
      <c r="N26" s="231">
        <f t="shared" si="1"/>
        <v>181.71600000000001</v>
      </c>
      <c r="O26" s="231">
        <f t="shared" si="2"/>
        <v>472.46160000000003</v>
      </c>
      <c r="P26" s="767">
        <f t="shared" si="4"/>
        <v>4542.9000000000005</v>
      </c>
      <c r="Q26" s="137"/>
      <c r="R26" s="154">
        <f t="shared" si="0"/>
        <v>0</v>
      </c>
      <c r="S26" s="134" t="s">
        <v>1418</v>
      </c>
      <c r="T26" s="566">
        <v>24</v>
      </c>
      <c r="U26" s="566">
        <v>616.79999999999995</v>
      </c>
      <c r="V26" s="509">
        <v>696</v>
      </c>
      <c r="W26" s="950"/>
    </row>
    <row r="27" spans="1:23" s="563" customFormat="1" ht="45">
      <c r="A27" s="704" t="s">
        <v>1604</v>
      </c>
      <c r="B27" s="781" t="s">
        <v>1605</v>
      </c>
      <c r="C27" s="65" t="s">
        <v>1425</v>
      </c>
      <c r="D27" s="65" t="s">
        <v>1401</v>
      </c>
      <c r="E27" s="158" t="s">
        <v>1573</v>
      </c>
      <c r="F27" s="65" t="s">
        <v>1569</v>
      </c>
      <c r="G27" s="139">
        <v>25</v>
      </c>
      <c r="H27" s="140" t="s">
        <v>604</v>
      </c>
      <c r="I27" s="141" t="s">
        <v>696</v>
      </c>
      <c r="J27" s="25">
        <v>2.6</v>
      </c>
      <c r="K27" s="44">
        <v>2.7</v>
      </c>
      <c r="L27" s="20" t="s">
        <v>1422</v>
      </c>
      <c r="M27" s="766">
        <v>173.43</v>
      </c>
      <c r="N27" s="231">
        <f t="shared" si="1"/>
        <v>208.11600000000001</v>
      </c>
      <c r="O27" s="231">
        <f t="shared" si="2"/>
        <v>541.10160000000008</v>
      </c>
      <c r="P27" s="767">
        <f t="shared" si="4"/>
        <v>5202.9000000000005</v>
      </c>
      <c r="Q27" s="137"/>
      <c r="R27" s="154">
        <f t="shared" si="0"/>
        <v>0</v>
      </c>
      <c r="S27" s="134"/>
      <c r="T27" s="566">
        <v>24</v>
      </c>
      <c r="U27" s="566">
        <v>616.79999999999995</v>
      </c>
      <c r="V27" s="509">
        <v>696</v>
      </c>
      <c r="W27" s="950"/>
    </row>
    <row r="28" spans="1:23" s="563" customFormat="1" ht="45">
      <c r="A28" s="704" t="s">
        <v>1606</v>
      </c>
      <c r="B28" s="781" t="s">
        <v>1607</v>
      </c>
      <c r="C28" s="65" t="s">
        <v>1425</v>
      </c>
      <c r="D28" s="65" t="s">
        <v>1401</v>
      </c>
      <c r="E28" s="158" t="s">
        <v>1573</v>
      </c>
      <c r="F28" s="65" t="s">
        <v>1569</v>
      </c>
      <c r="G28" s="139">
        <v>25</v>
      </c>
      <c r="H28" s="140" t="s">
        <v>604</v>
      </c>
      <c r="I28" s="141" t="s">
        <v>696</v>
      </c>
      <c r="J28" s="25">
        <v>3.2</v>
      </c>
      <c r="K28" s="44">
        <v>3.3</v>
      </c>
      <c r="L28" s="20" t="s">
        <v>1422</v>
      </c>
      <c r="M28" s="231">
        <v>151.43</v>
      </c>
      <c r="N28" s="231">
        <f t="shared" si="1"/>
        <v>181.71600000000001</v>
      </c>
      <c r="O28" s="231">
        <f t="shared" si="2"/>
        <v>581.49120000000005</v>
      </c>
      <c r="P28" s="767">
        <f t="shared" si="4"/>
        <v>4542.9000000000005</v>
      </c>
      <c r="Q28" s="137"/>
      <c r="R28" s="154">
        <f t="shared" si="0"/>
        <v>0</v>
      </c>
      <c r="S28" s="134" t="s">
        <v>1418</v>
      </c>
      <c r="T28" s="566">
        <v>24</v>
      </c>
      <c r="U28" s="566">
        <v>616.79999999999995</v>
      </c>
      <c r="V28" s="509">
        <v>696</v>
      </c>
      <c r="W28" s="950"/>
    </row>
    <row r="29" spans="1:23" s="563" customFormat="1" ht="45">
      <c r="A29" s="704" t="s">
        <v>1608</v>
      </c>
      <c r="B29" s="781" t="s">
        <v>1609</v>
      </c>
      <c r="C29" s="65" t="s">
        <v>1425</v>
      </c>
      <c r="D29" s="65" t="s">
        <v>1401</v>
      </c>
      <c r="E29" s="158" t="s">
        <v>1573</v>
      </c>
      <c r="F29" s="65" t="s">
        <v>1569</v>
      </c>
      <c r="G29" s="139">
        <v>25</v>
      </c>
      <c r="H29" s="140" t="s">
        <v>604</v>
      </c>
      <c r="I29" s="141" t="s">
        <v>696</v>
      </c>
      <c r="J29" s="25">
        <v>3.2</v>
      </c>
      <c r="K29" s="44">
        <v>3.3</v>
      </c>
      <c r="L29" s="20" t="s">
        <v>1422</v>
      </c>
      <c r="M29" s="766">
        <v>173.43</v>
      </c>
      <c r="N29" s="231">
        <f t="shared" si="1"/>
        <v>208.11600000000001</v>
      </c>
      <c r="O29" s="231">
        <f t="shared" si="2"/>
        <v>665.97120000000007</v>
      </c>
      <c r="P29" s="767">
        <f t="shared" si="4"/>
        <v>5202.9000000000005</v>
      </c>
      <c r="Q29" s="137"/>
      <c r="R29" s="154">
        <f t="shared" si="0"/>
        <v>0</v>
      </c>
      <c r="S29" s="134"/>
      <c r="T29" s="566">
        <v>24</v>
      </c>
      <c r="U29" s="566">
        <v>616.79999999999995</v>
      </c>
      <c r="V29" s="509">
        <v>696</v>
      </c>
      <c r="W29" s="950"/>
    </row>
    <row r="30" spans="1:23" s="563" customFormat="1" ht="45">
      <c r="A30" s="704" t="s">
        <v>1610</v>
      </c>
      <c r="B30" s="781" t="s">
        <v>1611</v>
      </c>
      <c r="C30" s="65" t="s">
        <v>1425</v>
      </c>
      <c r="D30" s="65" t="s">
        <v>1401</v>
      </c>
      <c r="E30" s="158" t="s">
        <v>1573</v>
      </c>
      <c r="F30" s="65" t="s">
        <v>1569</v>
      </c>
      <c r="G30" s="139">
        <v>25</v>
      </c>
      <c r="H30" s="140" t="s">
        <v>604</v>
      </c>
      <c r="I30" s="141" t="s">
        <v>696</v>
      </c>
      <c r="J30" s="25">
        <v>2.7</v>
      </c>
      <c r="K30" s="44">
        <v>2.8</v>
      </c>
      <c r="L30" s="20" t="s">
        <v>1422</v>
      </c>
      <c r="M30" s="231">
        <v>151.43</v>
      </c>
      <c r="N30" s="231">
        <f t="shared" si="1"/>
        <v>181.71600000000001</v>
      </c>
      <c r="O30" s="231">
        <f t="shared" si="2"/>
        <v>490.63320000000004</v>
      </c>
      <c r="P30" s="767">
        <f t="shared" si="4"/>
        <v>4542.9000000000005</v>
      </c>
      <c r="Q30" s="137"/>
      <c r="R30" s="154">
        <f t="shared" si="0"/>
        <v>0</v>
      </c>
      <c r="S30" s="134" t="s">
        <v>1418</v>
      </c>
      <c r="T30" s="566">
        <v>24</v>
      </c>
      <c r="U30" s="566">
        <v>616.79999999999995</v>
      </c>
      <c r="V30" s="509">
        <v>696</v>
      </c>
      <c r="W30" s="950" t="s">
        <v>1612</v>
      </c>
    </row>
    <row r="31" spans="1:23" s="563" customFormat="1" ht="45">
      <c r="A31" s="704" t="s">
        <v>1613</v>
      </c>
      <c r="B31" s="781" t="s">
        <v>1614</v>
      </c>
      <c r="C31" s="65" t="s">
        <v>1425</v>
      </c>
      <c r="D31" s="65" t="s">
        <v>1401</v>
      </c>
      <c r="E31" s="158" t="s">
        <v>1573</v>
      </c>
      <c r="F31" s="65" t="s">
        <v>1569</v>
      </c>
      <c r="G31" s="139">
        <v>25</v>
      </c>
      <c r="H31" s="140" t="s">
        <v>604</v>
      </c>
      <c r="I31" s="141" t="s">
        <v>696</v>
      </c>
      <c r="J31" s="25">
        <v>2.7</v>
      </c>
      <c r="K31" s="44">
        <v>2.8</v>
      </c>
      <c r="L31" s="20" t="s">
        <v>1422</v>
      </c>
      <c r="M31" s="766">
        <v>173.43</v>
      </c>
      <c r="N31" s="231">
        <f t="shared" si="1"/>
        <v>208.11600000000001</v>
      </c>
      <c r="O31" s="231">
        <f t="shared" si="2"/>
        <v>561.91320000000007</v>
      </c>
      <c r="P31" s="767">
        <f t="shared" si="4"/>
        <v>5202.9000000000005</v>
      </c>
      <c r="Q31" s="137"/>
      <c r="R31" s="154">
        <f t="shared" si="0"/>
        <v>0</v>
      </c>
      <c r="S31" s="134"/>
      <c r="T31" s="566">
        <v>24</v>
      </c>
      <c r="U31" s="566">
        <v>616.79999999999995</v>
      </c>
      <c r="V31" s="509">
        <v>696</v>
      </c>
      <c r="W31" s="950"/>
    </row>
    <row r="32" spans="1:23" s="563" customFormat="1" ht="45">
      <c r="A32" s="704" t="s">
        <v>1705</v>
      </c>
      <c r="B32" s="781" t="s">
        <v>1616</v>
      </c>
      <c r="C32" s="65" t="s">
        <v>1425</v>
      </c>
      <c r="D32" s="65" t="s">
        <v>1401</v>
      </c>
      <c r="E32" s="158" t="s">
        <v>1615</v>
      </c>
      <c r="F32" s="65" t="s">
        <v>1640</v>
      </c>
      <c r="G32" s="139">
        <v>25</v>
      </c>
      <c r="H32" s="140" t="s">
        <v>604</v>
      </c>
      <c r="I32" s="141" t="s">
        <v>695</v>
      </c>
      <c r="J32" s="25">
        <v>2.2999999999999998</v>
      </c>
      <c r="K32" s="44">
        <v>2.4</v>
      </c>
      <c r="L32" s="20" t="s">
        <v>1422</v>
      </c>
      <c r="M32" s="231">
        <v>42</v>
      </c>
      <c r="N32" s="231">
        <f>M32*1.2</f>
        <v>50.4</v>
      </c>
      <c r="O32" s="231">
        <f>SUM(J32*N32)</f>
        <v>115.91999999999999</v>
      </c>
      <c r="P32" s="767">
        <f>N32*G32</f>
        <v>1260</v>
      </c>
      <c r="Q32" s="137"/>
      <c r="R32" s="154">
        <f t="shared" si="0"/>
        <v>0</v>
      </c>
      <c r="S32" s="134" t="s">
        <v>1418</v>
      </c>
      <c r="T32" s="566">
        <v>42</v>
      </c>
      <c r="U32" s="566">
        <v>1054.2</v>
      </c>
      <c r="V32" s="509">
        <v>756</v>
      </c>
      <c r="W32" s="950" t="s">
        <v>1617</v>
      </c>
    </row>
    <row r="33" spans="1:23" s="563" customFormat="1" ht="45">
      <c r="A33" s="704" t="s">
        <v>1706</v>
      </c>
      <c r="B33" s="781" t="s">
        <v>1618</v>
      </c>
      <c r="C33" s="65" t="s">
        <v>1425</v>
      </c>
      <c r="D33" s="65" t="s">
        <v>1401</v>
      </c>
      <c r="E33" s="158" t="s">
        <v>1615</v>
      </c>
      <c r="F33" s="65" t="s">
        <v>1640</v>
      </c>
      <c r="G33" s="139">
        <v>25</v>
      </c>
      <c r="H33" s="140" t="s">
        <v>604</v>
      </c>
      <c r="I33" s="141" t="s">
        <v>695</v>
      </c>
      <c r="J33" s="25">
        <v>2.4</v>
      </c>
      <c r="K33" s="44">
        <v>2.5</v>
      </c>
      <c r="L33" s="20" t="s">
        <v>1422</v>
      </c>
      <c r="M33" s="231">
        <v>42</v>
      </c>
      <c r="N33" s="231">
        <f>M33*1.2</f>
        <v>50.4</v>
      </c>
      <c r="O33" s="231">
        <f>SUM(J33*N33)</f>
        <v>120.96</v>
      </c>
      <c r="P33" s="767">
        <f>N33*G33</f>
        <v>1260</v>
      </c>
      <c r="Q33" s="137"/>
      <c r="R33" s="154">
        <f t="shared" si="0"/>
        <v>0</v>
      </c>
      <c r="S33" s="134" t="s">
        <v>1418</v>
      </c>
      <c r="T33" s="566">
        <v>42</v>
      </c>
      <c r="U33" s="566">
        <v>1054.2</v>
      </c>
      <c r="V33" s="509">
        <v>756</v>
      </c>
      <c r="W33" s="950"/>
    </row>
    <row r="34" spans="1:23" s="563" customFormat="1" ht="45">
      <c r="A34" s="704" t="s">
        <v>1707</v>
      </c>
      <c r="B34" s="781" t="s">
        <v>1619</v>
      </c>
      <c r="C34" s="65" t="s">
        <v>1425</v>
      </c>
      <c r="D34" s="65" t="s">
        <v>1401</v>
      </c>
      <c r="E34" s="158" t="s">
        <v>1615</v>
      </c>
      <c r="F34" s="65" t="s">
        <v>1640</v>
      </c>
      <c r="G34" s="139">
        <v>25</v>
      </c>
      <c r="H34" s="140" t="s">
        <v>604</v>
      </c>
      <c r="I34" s="141" t="s">
        <v>695</v>
      </c>
      <c r="J34" s="25">
        <v>2.6</v>
      </c>
      <c r="K34" s="44">
        <v>2.7</v>
      </c>
      <c r="L34" s="20" t="s">
        <v>1422</v>
      </c>
      <c r="M34" s="231">
        <v>42</v>
      </c>
      <c r="N34" s="231">
        <f>M34*1.2</f>
        <v>50.4</v>
      </c>
      <c r="O34" s="231">
        <f>SUM(J34*N34)</f>
        <v>131.04</v>
      </c>
      <c r="P34" s="767">
        <f>N34*G34</f>
        <v>1260</v>
      </c>
      <c r="Q34" s="137"/>
      <c r="R34" s="154">
        <f t="shared" si="0"/>
        <v>0</v>
      </c>
      <c r="S34" s="134" t="s">
        <v>1418</v>
      </c>
      <c r="T34" s="566">
        <v>42</v>
      </c>
      <c r="U34" s="566">
        <v>1054.2</v>
      </c>
      <c r="V34" s="509">
        <v>756</v>
      </c>
      <c r="W34" s="950" t="s">
        <v>1620</v>
      </c>
    </row>
    <row r="35" spans="1:23" s="563" customFormat="1" ht="45">
      <c r="A35" s="704" t="s">
        <v>1621</v>
      </c>
      <c r="B35" s="781" t="s">
        <v>1622</v>
      </c>
      <c r="C35" s="65" t="s">
        <v>1425</v>
      </c>
      <c r="D35" s="65" t="s">
        <v>1401</v>
      </c>
      <c r="E35" s="158" t="s">
        <v>1615</v>
      </c>
      <c r="F35" s="65" t="s">
        <v>1640</v>
      </c>
      <c r="G35" s="139">
        <v>25</v>
      </c>
      <c r="H35" s="140" t="s">
        <v>604</v>
      </c>
      <c r="I35" s="141" t="s">
        <v>695</v>
      </c>
      <c r="J35" s="25">
        <v>2.7</v>
      </c>
      <c r="K35" s="44">
        <v>2.8</v>
      </c>
      <c r="L35" s="20" t="s">
        <v>1422</v>
      </c>
      <c r="M35" s="231">
        <v>42</v>
      </c>
      <c r="N35" s="231">
        <f>M35*1.2</f>
        <v>50.4</v>
      </c>
      <c r="O35" s="231">
        <f>SUM(J35*N35)</f>
        <v>136.08000000000001</v>
      </c>
      <c r="P35" s="767">
        <f>N35*G35</f>
        <v>1260</v>
      </c>
      <c r="Q35" s="137"/>
      <c r="R35" s="154">
        <f t="shared" si="0"/>
        <v>0</v>
      </c>
      <c r="S35" s="134"/>
      <c r="T35" s="566">
        <v>42</v>
      </c>
      <c r="U35" s="566">
        <v>1054.2</v>
      </c>
      <c r="V35" s="509">
        <v>756</v>
      </c>
      <c r="W35" s="950"/>
    </row>
    <row r="36" spans="1:23" s="563" customFormat="1" ht="30">
      <c r="A36" s="704" t="s">
        <v>1624</v>
      </c>
      <c r="B36" s="781" t="s">
        <v>1625</v>
      </c>
      <c r="C36" s="65" t="s">
        <v>1425</v>
      </c>
      <c r="D36" s="65" t="s">
        <v>1401</v>
      </c>
      <c r="E36" s="158" t="s">
        <v>1623</v>
      </c>
      <c r="F36" s="65"/>
      <c r="G36" s="139">
        <v>15</v>
      </c>
      <c r="H36" s="140" t="s">
        <v>862</v>
      </c>
      <c r="I36" s="141" t="s">
        <v>696</v>
      </c>
      <c r="J36" s="25">
        <v>0.16</v>
      </c>
      <c r="K36" s="44">
        <v>0.32</v>
      </c>
      <c r="L36" s="20" t="s">
        <v>1426</v>
      </c>
      <c r="M36" s="231">
        <v>312.63</v>
      </c>
      <c r="N36" s="231">
        <f t="shared" ref="N36:N44" si="5">M36*1.2</f>
        <v>375.15600000000001</v>
      </c>
      <c r="O36" s="231">
        <f t="shared" ref="O36:O44" si="6">SUM(J36*N36)</f>
        <v>60.02496</v>
      </c>
      <c r="P36" s="767">
        <f t="shared" ref="P36:P44" si="7">N36*G36</f>
        <v>5627.34</v>
      </c>
      <c r="Q36" s="137"/>
      <c r="R36" s="154">
        <f t="shared" si="0"/>
        <v>0</v>
      </c>
      <c r="S36" s="134" t="s">
        <v>1418</v>
      </c>
      <c r="T36" s="566">
        <v>24</v>
      </c>
      <c r="U36" s="566">
        <v>572.40000000000009</v>
      </c>
      <c r="V36" s="509">
        <v>768</v>
      </c>
      <c r="W36" s="958" t="s">
        <v>1626</v>
      </c>
    </row>
    <row r="37" spans="1:23" s="563" customFormat="1" ht="30">
      <c r="A37" s="704" t="s">
        <v>1627</v>
      </c>
      <c r="B37" s="781" t="s">
        <v>1628</v>
      </c>
      <c r="C37" s="65" t="s">
        <v>1425</v>
      </c>
      <c r="D37" s="65" t="s">
        <v>1401</v>
      </c>
      <c r="E37" s="158" t="s">
        <v>1623</v>
      </c>
      <c r="F37" s="65"/>
      <c r="G37" s="139">
        <v>15</v>
      </c>
      <c r="H37" s="140" t="s">
        <v>862</v>
      </c>
      <c r="I37" s="141" t="s">
        <v>696</v>
      </c>
      <c r="J37" s="25">
        <v>0.16</v>
      </c>
      <c r="K37" s="44">
        <v>0.32</v>
      </c>
      <c r="L37" s="20" t="s">
        <v>1426</v>
      </c>
      <c r="M37" s="231">
        <v>380.63</v>
      </c>
      <c r="N37" s="231">
        <f t="shared" si="5"/>
        <v>456.75599999999997</v>
      </c>
      <c r="O37" s="231">
        <f t="shared" si="6"/>
        <v>73.08095999999999</v>
      </c>
      <c r="P37" s="767">
        <f t="shared" si="7"/>
        <v>6851.3399999999992</v>
      </c>
      <c r="Q37" s="137"/>
      <c r="R37" s="154">
        <f t="shared" si="0"/>
        <v>0</v>
      </c>
      <c r="S37" s="134"/>
      <c r="T37" s="566">
        <v>24</v>
      </c>
      <c r="U37" s="566">
        <v>576</v>
      </c>
      <c r="V37" s="509">
        <v>768</v>
      </c>
      <c r="W37" s="958"/>
    </row>
    <row r="38" spans="1:23" s="563" customFormat="1" ht="38.1" customHeight="1">
      <c r="A38" s="763" t="s">
        <v>2329</v>
      </c>
      <c r="B38" s="796" t="s">
        <v>2330</v>
      </c>
      <c r="C38" s="754" t="s">
        <v>1425</v>
      </c>
      <c r="D38" s="754" t="s">
        <v>1401</v>
      </c>
      <c r="E38" s="764" t="s">
        <v>1623</v>
      </c>
      <c r="F38" s="754"/>
      <c r="G38" s="753">
        <v>15</v>
      </c>
      <c r="H38" s="754" t="s">
        <v>862</v>
      </c>
      <c r="I38" s="755" t="s">
        <v>696</v>
      </c>
      <c r="J38" s="756">
        <v>0.16</v>
      </c>
      <c r="K38" s="757">
        <v>0.32</v>
      </c>
      <c r="L38" s="758" t="s">
        <v>1426</v>
      </c>
      <c r="M38" s="766">
        <v>380.63</v>
      </c>
      <c r="N38" s="766">
        <f t="shared" ref="N38:N39" si="8">M38*1.2</f>
        <v>456.75599999999997</v>
      </c>
      <c r="O38" s="766">
        <f t="shared" ref="O38:O39" si="9">SUM(J38*N38)</f>
        <v>73.08095999999999</v>
      </c>
      <c r="P38" s="771">
        <f t="shared" ref="P38:P39" si="10">N38*G38</f>
        <v>6851.3399999999992</v>
      </c>
      <c r="Q38" s="764"/>
      <c r="R38" s="797">
        <f t="shared" ref="R38:R39" si="11">Q38*P38</f>
        <v>0</v>
      </c>
      <c r="S38" s="798"/>
      <c r="T38" s="799">
        <v>24</v>
      </c>
      <c r="U38" s="799">
        <v>572.40000000000009</v>
      </c>
      <c r="V38" s="800">
        <v>768</v>
      </c>
      <c r="W38" s="958" t="s">
        <v>2333</v>
      </c>
    </row>
    <row r="39" spans="1:23" s="563" customFormat="1" ht="30">
      <c r="A39" s="763" t="s">
        <v>2331</v>
      </c>
      <c r="B39" s="796" t="s">
        <v>2332</v>
      </c>
      <c r="C39" s="754" t="s">
        <v>1425</v>
      </c>
      <c r="D39" s="754" t="s">
        <v>1401</v>
      </c>
      <c r="E39" s="764" t="s">
        <v>1623</v>
      </c>
      <c r="F39" s="754"/>
      <c r="G39" s="753">
        <v>15</v>
      </c>
      <c r="H39" s="754" t="s">
        <v>862</v>
      </c>
      <c r="I39" s="755" t="s">
        <v>696</v>
      </c>
      <c r="J39" s="756">
        <v>0.16</v>
      </c>
      <c r="K39" s="757">
        <v>0.32</v>
      </c>
      <c r="L39" s="758" t="s">
        <v>1426</v>
      </c>
      <c r="M39" s="766">
        <v>414</v>
      </c>
      <c r="N39" s="766">
        <f t="shared" si="8"/>
        <v>496.79999999999995</v>
      </c>
      <c r="O39" s="766">
        <f t="shared" si="9"/>
        <v>79.488</v>
      </c>
      <c r="P39" s="771">
        <f t="shared" si="10"/>
        <v>7451.9999999999991</v>
      </c>
      <c r="Q39" s="764"/>
      <c r="R39" s="797">
        <f t="shared" si="11"/>
        <v>0</v>
      </c>
      <c r="S39" s="798"/>
      <c r="T39" s="799">
        <v>24</v>
      </c>
      <c r="U39" s="799">
        <v>576</v>
      </c>
      <c r="V39" s="800">
        <v>768</v>
      </c>
      <c r="W39" s="958"/>
    </row>
    <row r="40" spans="1:23" s="563" customFormat="1" ht="30">
      <c r="A40" s="704" t="s">
        <v>1629</v>
      </c>
      <c r="B40" s="781" t="s">
        <v>1630</v>
      </c>
      <c r="C40" s="65" t="s">
        <v>1425</v>
      </c>
      <c r="D40" s="65" t="s">
        <v>1401</v>
      </c>
      <c r="E40" s="158" t="s">
        <v>1623</v>
      </c>
      <c r="F40" s="65" t="s">
        <v>1569</v>
      </c>
      <c r="G40" s="139">
        <v>15</v>
      </c>
      <c r="H40" s="140" t="s">
        <v>862</v>
      </c>
      <c r="I40" s="141" t="s">
        <v>696</v>
      </c>
      <c r="J40" s="25">
        <v>0.2</v>
      </c>
      <c r="K40" s="44">
        <v>0.5</v>
      </c>
      <c r="L40" s="20" t="s">
        <v>1426</v>
      </c>
      <c r="M40" s="231">
        <v>449.119125</v>
      </c>
      <c r="N40" s="231">
        <f t="shared" si="5"/>
        <v>538.94295</v>
      </c>
      <c r="O40" s="231">
        <f t="shared" si="6"/>
        <v>107.78859</v>
      </c>
      <c r="P40" s="767">
        <f t="shared" si="7"/>
        <v>8084.1442500000003</v>
      </c>
      <c r="Q40" s="137"/>
      <c r="R40" s="154">
        <f t="shared" si="0"/>
        <v>0</v>
      </c>
      <c r="S40" s="134" t="s">
        <v>1418</v>
      </c>
      <c r="T40" s="566">
        <v>24</v>
      </c>
      <c r="U40" s="566">
        <v>572.04</v>
      </c>
      <c r="V40" s="509">
        <v>768</v>
      </c>
      <c r="W40" s="950" t="s">
        <v>1631</v>
      </c>
    </row>
    <row r="41" spans="1:23" s="563" customFormat="1" ht="30">
      <c r="A41" s="704" t="s">
        <v>1632</v>
      </c>
      <c r="B41" s="781" t="s">
        <v>1633</v>
      </c>
      <c r="C41" s="65" t="s">
        <v>1425</v>
      </c>
      <c r="D41" s="65" t="s">
        <v>1401</v>
      </c>
      <c r="E41" s="158" t="s">
        <v>1623</v>
      </c>
      <c r="F41" s="65" t="s">
        <v>1569</v>
      </c>
      <c r="G41" s="139">
        <v>15</v>
      </c>
      <c r="H41" s="140" t="s">
        <v>862</v>
      </c>
      <c r="I41" s="141" t="s">
        <v>696</v>
      </c>
      <c r="J41" s="25">
        <v>0.2</v>
      </c>
      <c r="K41" s="44">
        <v>0.5</v>
      </c>
      <c r="L41" s="20" t="s">
        <v>1426</v>
      </c>
      <c r="M41" s="231">
        <v>517.12</v>
      </c>
      <c r="N41" s="231">
        <f t="shared" si="5"/>
        <v>620.54399999999998</v>
      </c>
      <c r="O41" s="231">
        <f t="shared" si="6"/>
        <v>124.1088</v>
      </c>
      <c r="P41" s="767">
        <f t="shared" si="7"/>
        <v>9308.16</v>
      </c>
      <c r="Q41" s="137"/>
      <c r="R41" s="154">
        <f t="shared" si="0"/>
        <v>0</v>
      </c>
      <c r="S41" s="134"/>
      <c r="T41" s="566">
        <v>24</v>
      </c>
      <c r="U41" s="566">
        <v>572.04</v>
      </c>
      <c r="V41" s="509">
        <v>768</v>
      </c>
      <c r="W41" s="950"/>
    </row>
    <row r="42" spans="1:23" s="563" customFormat="1" ht="30">
      <c r="A42" s="704" t="s">
        <v>1634</v>
      </c>
      <c r="B42" s="781" t="s">
        <v>1635</v>
      </c>
      <c r="C42" s="65" t="s">
        <v>1425</v>
      </c>
      <c r="D42" s="65" t="s">
        <v>1401</v>
      </c>
      <c r="E42" s="158" t="s">
        <v>1623</v>
      </c>
      <c r="F42" s="65" t="s">
        <v>1569</v>
      </c>
      <c r="G42" s="139">
        <v>15</v>
      </c>
      <c r="H42" s="140" t="s">
        <v>862</v>
      </c>
      <c r="I42" s="141" t="s">
        <v>696</v>
      </c>
      <c r="J42" s="25">
        <v>0.2</v>
      </c>
      <c r="K42" s="44">
        <v>0.5</v>
      </c>
      <c r="L42" s="20" t="s">
        <v>1426</v>
      </c>
      <c r="M42" s="231">
        <v>438.16499999999996</v>
      </c>
      <c r="N42" s="231">
        <f t="shared" si="5"/>
        <v>525.79799999999989</v>
      </c>
      <c r="O42" s="231">
        <f t="shared" si="6"/>
        <v>105.15959999999998</v>
      </c>
      <c r="P42" s="767">
        <f t="shared" si="7"/>
        <v>7886.9699999999984</v>
      </c>
      <c r="Q42" s="137"/>
      <c r="R42" s="154">
        <f t="shared" si="0"/>
        <v>0</v>
      </c>
      <c r="S42" s="134" t="s">
        <v>1418</v>
      </c>
      <c r="T42" s="566">
        <v>24</v>
      </c>
      <c r="U42" s="566">
        <v>557.64</v>
      </c>
      <c r="V42" s="509">
        <v>768</v>
      </c>
      <c r="W42" s="950"/>
    </row>
    <row r="43" spans="1:23" s="563" customFormat="1" ht="30">
      <c r="A43" s="704" t="s">
        <v>1636</v>
      </c>
      <c r="B43" s="781" t="s">
        <v>1637</v>
      </c>
      <c r="C43" s="65" t="s">
        <v>1425</v>
      </c>
      <c r="D43" s="65" t="s">
        <v>1401</v>
      </c>
      <c r="E43" s="158" t="s">
        <v>1623</v>
      </c>
      <c r="F43" s="65" t="s">
        <v>1569</v>
      </c>
      <c r="G43" s="139">
        <v>15</v>
      </c>
      <c r="H43" s="140" t="s">
        <v>862</v>
      </c>
      <c r="I43" s="141" t="s">
        <v>696</v>
      </c>
      <c r="J43" s="25">
        <v>0.2</v>
      </c>
      <c r="K43" s="44">
        <v>0.5</v>
      </c>
      <c r="L43" s="20" t="s">
        <v>1426</v>
      </c>
      <c r="M43" s="231">
        <v>416.25675000000001</v>
      </c>
      <c r="N43" s="231">
        <f t="shared" si="5"/>
        <v>499.50810000000001</v>
      </c>
      <c r="O43" s="231">
        <f t="shared" si="6"/>
        <v>99.901620000000008</v>
      </c>
      <c r="P43" s="767">
        <f t="shared" si="7"/>
        <v>7492.6215000000002</v>
      </c>
      <c r="Q43" s="137"/>
      <c r="R43" s="154">
        <f t="shared" si="0"/>
        <v>0</v>
      </c>
      <c r="S43" s="134" t="s">
        <v>1418</v>
      </c>
      <c r="T43" s="566">
        <v>24</v>
      </c>
      <c r="U43" s="566">
        <v>541.43999999999994</v>
      </c>
      <c r="V43" s="509">
        <v>792</v>
      </c>
      <c r="W43" s="950"/>
    </row>
    <row r="44" spans="1:23" s="563" customFormat="1" ht="30">
      <c r="A44" s="704" t="s">
        <v>1638</v>
      </c>
      <c r="B44" s="781" t="s">
        <v>1639</v>
      </c>
      <c r="C44" s="65" t="s">
        <v>1425</v>
      </c>
      <c r="D44" s="65" t="s">
        <v>1401</v>
      </c>
      <c r="E44" s="158" t="s">
        <v>1623</v>
      </c>
      <c r="F44" s="65" t="s">
        <v>1569</v>
      </c>
      <c r="G44" s="139">
        <v>14.5</v>
      </c>
      <c r="H44" s="140" t="s">
        <v>862</v>
      </c>
      <c r="I44" s="141" t="s">
        <v>696</v>
      </c>
      <c r="J44" s="25">
        <v>0.2</v>
      </c>
      <c r="K44" s="44">
        <v>0.5</v>
      </c>
      <c r="L44" s="20" t="s">
        <v>1426</v>
      </c>
      <c r="M44" s="231">
        <v>394.3485</v>
      </c>
      <c r="N44" s="231">
        <f t="shared" si="5"/>
        <v>473.21819999999997</v>
      </c>
      <c r="O44" s="231">
        <f t="shared" si="6"/>
        <v>94.643640000000005</v>
      </c>
      <c r="P44" s="767">
        <f t="shared" si="7"/>
        <v>6861.6638999999996</v>
      </c>
      <c r="Q44" s="137"/>
      <c r="R44" s="154">
        <f t="shared" si="0"/>
        <v>0</v>
      </c>
      <c r="S44" s="134" t="s">
        <v>1418</v>
      </c>
      <c r="T44" s="566">
        <v>24</v>
      </c>
      <c r="U44" s="566">
        <v>515.52</v>
      </c>
      <c r="V44" s="509">
        <v>792</v>
      </c>
      <c r="W44" s="950"/>
    </row>
    <row r="45" spans="1:23" s="563" customFormat="1" ht="45">
      <c r="A45" s="704" t="s">
        <v>1642</v>
      </c>
      <c r="B45" s="781" t="s">
        <v>1643</v>
      </c>
      <c r="C45" s="65" t="s">
        <v>1425</v>
      </c>
      <c r="D45" s="65" t="s">
        <v>1401</v>
      </c>
      <c r="E45" s="158" t="s">
        <v>2261</v>
      </c>
      <c r="F45" s="65" t="s">
        <v>1641</v>
      </c>
      <c r="G45" s="139">
        <v>25</v>
      </c>
      <c r="H45" s="140" t="s">
        <v>604</v>
      </c>
      <c r="I45" s="141" t="s">
        <v>695</v>
      </c>
      <c r="J45" s="25">
        <v>3</v>
      </c>
      <c r="K45" s="44">
        <v>10</v>
      </c>
      <c r="L45" s="20" t="s">
        <v>1422</v>
      </c>
      <c r="M45" s="231">
        <v>22.47</v>
      </c>
      <c r="N45" s="231">
        <f>M45*1.2</f>
        <v>26.963999999999999</v>
      </c>
      <c r="O45" s="231">
        <f>SUM(J45*N45)</f>
        <v>80.891999999999996</v>
      </c>
      <c r="P45" s="767">
        <f>N45*G45</f>
        <v>674.09999999999991</v>
      </c>
      <c r="Q45" s="137"/>
      <c r="R45" s="154">
        <f t="shared" si="0"/>
        <v>0</v>
      </c>
      <c r="S45" s="134" t="s">
        <v>1418</v>
      </c>
      <c r="T45" s="566">
        <v>42</v>
      </c>
      <c r="U45" s="566">
        <v>1054.2</v>
      </c>
      <c r="V45" s="509">
        <v>756</v>
      </c>
      <c r="W45" s="569" t="s">
        <v>1644</v>
      </c>
    </row>
    <row r="46" spans="1:23" s="563" customFormat="1" ht="60">
      <c r="A46" s="704" t="s">
        <v>1645</v>
      </c>
      <c r="B46" s="781" t="s">
        <v>1646</v>
      </c>
      <c r="C46" s="65" t="s">
        <v>1425</v>
      </c>
      <c r="D46" s="65" t="s">
        <v>1401</v>
      </c>
      <c r="E46" s="158" t="s">
        <v>2261</v>
      </c>
      <c r="F46" s="65" t="s">
        <v>1641</v>
      </c>
      <c r="G46" s="139">
        <v>25</v>
      </c>
      <c r="H46" s="140" t="s">
        <v>604</v>
      </c>
      <c r="I46" s="141" t="s">
        <v>695</v>
      </c>
      <c r="J46" s="25">
        <v>3</v>
      </c>
      <c r="K46" s="44">
        <v>10</v>
      </c>
      <c r="L46" s="20" t="s">
        <v>1422</v>
      </c>
      <c r="M46" s="231">
        <v>24.42</v>
      </c>
      <c r="N46" s="231">
        <f>M46*1.2</f>
        <v>29.304000000000002</v>
      </c>
      <c r="O46" s="231">
        <f>SUM(J46*N46)</f>
        <v>87.912000000000006</v>
      </c>
      <c r="P46" s="767">
        <f>N46*G46</f>
        <v>732.6</v>
      </c>
      <c r="Q46" s="137"/>
      <c r="R46" s="154">
        <f t="shared" si="0"/>
        <v>0</v>
      </c>
      <c r="S46" s="134" t="s">
        <v>1418</v>
      </c>
      <c r="T46" s="566">
        <v>42</v>
      </c>
      <c r="U46" s="566">
        <v>1054.2</v>
      </c>
      <c r="V46" s="509">
        <v>756</v>
      </c>
      <c r="W46" s="569" t="s">
        <v>1647</v>
      </c>
    </row>
    <row r="47" spans="1:23" s="563" customFormat="1" ht="60">
      <c r="A47" s="704" t="s">
        <v>1648</v>
      </c>
      <c r="B47" s="781" t="s">
        <v>1649</v>
      </c>
      <c r="C47" s="65" t="s">
        <v>1425</v>
      </c>
      <c r="D47" s="65" t="s">
        <v>1401</v>
      </c>
      <c r="E47" s="158" t="s">
        <v>2261</v>
      </c>
      <c r="F47" s="65" t="s">
        <v>1641</v>
      </c>
      <c r="G47" s="139">
        <v>25</v>
      </c>
      <c r="H47" s="140" t="s">
        <v>604</v>
      </c>
      <c r="I47" s="141" t="s">
        <v>695</v>
      </c>
      <c r="J47" s="25">
        <v>2.7</v>
      </c>
      <c r="K47" s="44">
        <v>10</v>
      </c>
      <c r="L47" s="20" t="s">
        <v>1422</v>
      </c>
      <c r="M47" s="231">
        <v>35.109375</v>
      </c>
      <c r="N47" s="231">
        <f>M47*1.2</f>
        <v>42.131250000000001</v>
      </c>
      <c r="O47" s="231">
        <f>SUM(J47*N47)</f>
        <v>113.75437500000001</v>
      </c>
      <c r="P47" s="767">
        <f>N47*G47</f>
        <v>1053.28125</v>
      </c>
      <c r="Q47" s="137"/>
      <c r="R47" s="154">
        <f t="shared" si="0"/>
        <v>0</v>
      </c>
      <c r="S47" s="134"/>
      <c r="T47" s="566">
        <v>42</v>
      </c>
      <c r="U47" s="566">
        <v>1054.2</v>
      </c>
      <c r="V47" s="509">
        <v>756</v>
      </c>
      <c r="W47" s="569" t="s">
        <v>1650</v>
      </c>
    </row>
    <row r="48" spans="1:23" s="563" customFormat="1" ht="45">
      <c r="A48" s="704" t="s">
        <v>1651</v>
      </c>
      <c r="B48" s="781" t="s">
        <v>1652</v>
      </c>
      <c r="C48" s="65" t="s">
        <v>1425</v>
      </c>
      <c r="D48" s="65" t="s">
        <v>1401</v>
      </c>
      <c r="E48" s="158" t="s">
        <v>2261</v>
      </c>
      <c r="F48" s="65" t="s">
        <v>1641</v>
      </c>
      <c r="G48" s="139">
        <v>25</v>
      </c>
      <c r="H48" s="140" t="s">
        <v>604</v>
      </c>
      <c r="I48" s="141" t="s">
        <v>695</v>
      </c>
      <c r="J48" s="25">
        <v>1.5</v>
      </c>
      <c r="K48" s="44">
        <v>8</v>
      </c>
      <c r="L48" s="20" t="s">
        <v>1422</v>
      </c>
      <c r="M48" s="231">
        <v>41.74</v>
      </c>
      <c r="N48" s="231">
        <f>M48*1.2</f>
        <v>50.088000000000001</v>
      </c>
      <c r="O48" s="231">
        <f>SUM(J48*N48)</f>
        <v>75.132000000000005</v>
      </c>
      <c r="P48" s="767">
        <f>N48*G48</f>
        <v>1252.2</v>
      </c>
      <c r="Q48" s="137"/>
      <c r="R48" s="154">
        <f t="shared" si="0"/>
        <v>0</v>
      </c>
      <c r="S48" s="134"/>
      <c r="T48" s="566">
        <v>42</v>
      </c>
      <c r="U48" s="566">
        <v>1054.2</v>
      </c>
      <c r="V48" s="509">
        <v>756</v>
      </c>
      <c r="W48" s="569" t="s">
        <v>1653</v>
      </c>
    </row>
    <row r="49" spans="1:23" s="563" customFormat="1" ht="45">
      <c r="A49" s="704" t="s">
        <v>1654</v>
      </c>
      <c r="B49" s="781" t="s">
        <v>1655</v>
      </c>
      <c r="C49" s="65" t="s">
        <v>1425</v>
      </c>
      <c r="D49" s="65" t="s">
        <v>1401</v>
      </c>
      <c r="E49" s="158" t="s">
        <v>2261</v>
      </c>
      <c r="F49" s="65" t="s">
        <v>1641</v>
      </c>
      <c r="G49" s="139">
        <v>25</v>
      </c>
      <c r="H49" s="140" t="s">
        <v>604</v>
      </c>
      <c r="I49" s="141" t="s">
        <v>695</v>
      </c>
      <c r="J49" s="25">
        <v>1.5</v>
      </c>
      <c r="K49" s="44">
        <v>8</v>
      </c>
      <c r="L49" s="20" t="s">
        <v>1422</v>
      </c>
      <c r="M49" s="231">
        <v>25.62</v>
      </c>
      <c r="N49" s="231">
        <f>M49*1.2</f>
        <v>30.744</v>
      </c>
      <c r="O49" s="231">
        <f>SUM(J49*N49)</f>
        <v>46.116</v>
      </c>
      <c r="P49" s="767">
        <f>N49*G49</f>
        <v>768.6</v>
      </c>
      <c r="Q49" s="137"/>
      <c r="R49" s="154">
        <f t="shared" si="0"/>
        <v>0</v>
      </c>
      <c r="S49" s="134"/>
      <c r="T49" s="566">
        <v>42</v>
      </c>
      <c r="U49" s="566">
        <v>1054.2</v>
      </c>
      <c r="V49" s="509">
        <v>756</v>
      </c>
      <c r="W49" s="569" t="s">
        <v>1653</v>
      </c>
    </row>
    <row r="50" spans="1:23" s="563" customFormat="1" ht="45">
      <c r="A50" s="704">
        <v>632500</v>
      </c>
      <c r="B50" s="781" t="s">
        <v>1657</v>
      </c>
      <c r="C50" s="65" t="s">
        <v>1425</v>
      </c>
      <c r="D50" s="65" t="s">
        <v>1401</v>
      </c>
      <c r="E50" s="158" t="s">
        <v>1656</v>
      </c>
      <c r="F50" s="65"/>
      <c r="G50" s="139">
        <v>200</v>
      </c>
      <c r="H50" s="140" t="s">
        <v>206</v>
      </c>
      <c r="I50" s="141" t="s">
        <v>1658</v>
      </c>
      <c r="J50" s="25">
        <v>4</v>
      </c>
      <c r="K50" s="44">
        <v>8</v>
      </c>
      <c r="L50" s="20" t="s">
        <v>1538</v>
      </c>
      <c r="M50" s="231">
        <v>8.3326250000000002</v>
      </c>
      <c r="N50" s="231">
        <f t="shared" ref="N50:N63" si="12">M50*1.2</f>
        <v>9.9991500000000002</v>
      </c>
      <c r="O50" s="231">
        <f t="shared" ref="O50:O63" si="13">SUM(J50*N50)</f>
        <v>39.996600000000001</v>
      </c>
      <c r="P50" s="767">
        <f t="shared" ref="P50:P63" si="14">N50*G50</f>
        <v>1999.83</v>
      </c>
      <c r="Q50" s="137"/>
      <c r="R50" s="154">
        <f t="shared" si="0"/>
        <v>0</v>
      </c>
      <c r="S50" s="134"/>
      <c r="T50" s="566">
        <v>320000</v>
      </c>
      <c r="U50" s="566">
        <v>48</v>
      </c>
      <c r="V50" s="509">
        <v>1320</v>
      </c>
      <c r="W50" s="569" t="s">
        <v>1659</v>
      </c>
    </row>
    <row r="51" spans="1:23" s="563" customFormat="1" ht="30">
      <c r="A51" s="704" t="s">
        <v>1660</v>
      </c>
      <c r="B51" s="781" t="s">
        <v>1661</v>
      </c>
      <c r="C51" s="65" t="s">
        <v>1425</v>
      </c>
      <c r="D51" s="65" t="s">
        <v>1401</v>
      </c>
      <c r="E51" s="158" t="s">
        <v>1656</v>
      </c>
      <c r="F51" s="65"/>
      <c r="G51" s="139">
        <v>250</v>
      </c>
      <c r="H51" s="140" t="s">
        <v>206</v>
      </c>
      <c r="I51" s="141" t="s">
        <v>1658</v>
      </c>
      <c r="J51" s="25">
        <v>4</v>
      </c>
      <c r="K51" s="44">
        <v>10</v>
      </c>
      <c r="L51" s="20" t="s">
        <v>1538</v>
      </c>
      <c r="M51" s="231">
        <v>10.29875</v>
      </c>
      <c r="N51" s="231">
        <f t="shared" si="12"/>
        <v>12.358499999999999</v>
      </c>
      <c r="O51" s="231">
        <f t="shared" si="13"/>
        <v>49.433999999999997</v>
      </c>
      <c r="P51" s="767">
        <f t="shared" si="14"/>
        <v>3089.625</v>
      </c>
      <c r="Q51" s="137"/>
      <c r="R51" s="154">
        <f t="shared" si="0"/>
        <v>0</v>
      </c>
      <c r="S51" s="134"/>
      <c r="T51" s="566">
        <v>576000</v>
      </c>
      <c r="U51" s="566">
        <v>326.39999999999998</v>
      </c>
      <c r="V51" s="509">
        <v>1584</v>
      </c>
      <c r="W51" s="950" t="s">
        <v>1662</v>
      </c>
    </row>
    <row r="52" spans="1:23" s="563" customFormat="1" ht="30">
      <c r="A52" s="704" t="s">
        <v>1663</v>
      </c>
      <c r="B52" s="781" t="s">
        <v>1664</v>
      </c>
      <c r="C52" s="65" t="s">
        <v>1425</v>
      </c>
      <c r="D52" s="65" t="s">
        <v>1401</v>
      </c>
      <c r="E52" s="158" t="s">
        <v>1656</v>
      </c>
      <c r="F52" s="65"/>
      <c r="G52" s="139">
        <v>250</v>
      </c>
      <c r="H52" s="140" t="s">
        <v>206</v>
      </c>
      <c r="I52" s="141" t="s">
        <v>1658</v>
      </c>
      <c r="J52" s="25">
        <v>4</v>
      </c>
      <c r="K52" s="44">
        <v>10</v>
      </c>
      <c r="L52" s="20" t="s">
        <v>1538</v>
      </c>
      <c r="M52" s="231">
        <v>10.954125000000001</v>
      </c>
      <c r="N52" s="231">
        <f t="shared" si="12"/>
        <v>13.144950000000001</v>
      </c>
      <c r="O52" s="231">
        <f t="shared" si="13"/>
        <v>52.579800000000006</v>
      </c>
      <c r="P52" s="767">
        <f t="shared" si="14"/>
        <v>3286.2375000000002</v>
      </c>
      <c r="Q52" s="137"/>
      <c r="R52" s="154">
        <f t="shared" si="0"/>
        <v>0</v>
      </c>
      <c r="S52" s="134"/>
      <c r="T52" s="566">
        <v>576000</v>
      </c>
      <c r="U52" s="566">
        <v>336</v>
      </c>
      <c r="V52" s="509">
        <v>1584</v>
      </c>
      <c r="W52" s="950"/>
    </row>
    <row r="53" spans="1:23" s="563" customFormat="1" ht="30">
      <c r="A53" s="704" t="s">
        <v>1665</v>
      </c>
      <c r="B53" s="781" t="s">
        <v>1666</v>
      </c>
      <c r="C53" s="65" t="s">
        <v>1425</v>
      </c>
      <c r="D53" s="65" t="s">
        <v>1401</v>
      </c>
      <c r="E53" s="158" t="s">
        <v>1656</v>
      </c>
      <c r="F53" s="65"/>
      <c r="G53" s="139">
        <v>250</v>
      </c>
      <c r="H53" s="140" t="s">
        <v>206</v>
      </c>
      <c r="I53" s="141" t="s">
        <v>1658</v>
      </c>
      <c r="J53" s="25">
        <v>4</v>
      </c>
      <c r="K53" s="44">
        <v>10</v>
      </c>
      <c r="L53" s="20" t="s">
        <v>1538</v>
      </c>
      <c r="M53" s="231">
        <v>12.452125000000004</v>
      </c>
      <c r="N53" s="231">
        <f t="shared" si="12"/>
        <v>14.942550000000004</v>
      </c>
      <c r="O53" s="231">
        <f t="shared" si="13"/>
        <v>59.770200000000017</v>
      </c>
      <c r="P53" s="767">
        <f t="shared" si="14"/>
        <v>3735.6375000000012</v>
      </c>
      <c r="Q53" s="137"/>
      <c r="R53" s="154">
        <f t="shared" si="0"/>
        <v>0</v>
      </c>
      <c r="S53" s="134"/>
      <c r="T53" s="566">
        <v>400000</v>
      </c>
      <c r="U53" s="566">
        <v>306.8</v>
      </c>
      <c r="V53" s="509">
        <v>1320</v>
      </c>
      <c r="W53" s="950"/>
    </row>
    <row r="54" spans="1:23" s="563" customFormat="1" ht="30">
      <c r="A54" s="704" t="s">
        <v>1667</v>
      </c>
      <c r="B54" s="781" t="s">
        <v>1668</v>
      </c>
      <c r="C54" s="65" t="s">
        <v>1425</v>
      </c>
      <c r="D54" s="65" t="s">
        <v>1401</v>
      </c>
      <c r="E54" s="158" t="s">
        <v>1656</v>
      </c>
      <c r="F54" s="65"/>
      <c r="G54" s="139">
        <v>250</v>
      </c>
      <c r="H54" s="140" t="s">
        <v>206</v>
      </c>
      <c r="I54" s="141" t="s">
        <v>1658</v>
      </c>
      <c r="J54" s="25">
        <v>4</v>
      </c>
      <c r="K54" s="44">
        <v>10</v>
      </c>
      <c r="L54" s="20" t="s">
        <v>1538</v>
      </c>
      <c r="M54" s="231">
        <v>13.575625000000002</v>
      </c>
      <c r="N54" s="231">
        <f t="shared" si="12"/>
        <v>16.290750000000003</v>
      </c>
      <c r="O54" s="231">
        <f t="shared" si="13"/>
        <v>65.163000000000011</v>
      </c>
      <c r="P54" s="767">
        <f t="shared" si="14"/>
        <v>4072.6875000000009</v>
      </c>
      <c r="Q54" s="137"/>
      <c r="R54" s="154">
        <f t="shared" si="0"/>
        <v>0</v>
      </c>
      <c r="S54" s="134"/>
      <c r="T54" s="566">
        <v>400000</v>
      </c>
      <c r="U54" s="566">
        <v>416</v>
      </c>
      <c r="V54" s="509">
        <v>1320</v>
      </c>
      <c r="W54" s="950"/>
    </row>
    <row r="55" spans="1:23" s="563" customFormat="1" ht="30">
      <c r="A55" s="704" t="s">
        <v>1669</v>
      </c>
      <c r="B55" s="781" t="s">
        <v>1670</v>
      </c>
      <c r="C55" s="65" t="s">
        <v>1425</v>
      </c>
      <c r="D55" s="65" t="s">
        <v>1401</v>
      </c>
      <c r="E55" s="158" t="s">
        <v>1656</v>
      </c>
      <c r="F55" s="65"/>
      <c r="G55" s="139">
        <v>250</v>
      </c>
      <c r="H55" s="140" t="s">
        <v>206</v>
      </c>
      <c r="I55" s="141" t="s">
        <v>1658</v>
      </c>
      <c r="J55" s="25">
        <v>4</v>
      </c>
      <c r="K55" s="44">
        <v>10</v>
      </c>
      <c r="L55" s="20" t="s">
        <v>1538</v>
      </c>
      <c r="M55" s="231">
        <v>14.980000000000002</v>
      </c>
      <c r="N55" s="231">
        <f t="shared" si="12"/>
        <v>17.976000000000003</v>
      </c>
      <c r="O55" s="231">
        <f t="shared" si="13"/>
        <v>71.904000000000011</v>
      </c>
      <c r="P55" s="767">
        <f t="shared" si="14"/>
        <v>4494.0000000000009</v>
      </c>
      <c r="Q55" s="137"/>
      <c r="R55" s="154">
        <f t="shared" si="0"/>
        <v>0</v>
      </c>
      <c r="S55" s="134"/>
      <c r="T55" s="566">
        <v>400000</v>
      </c>
      <c r="U55" s="566">
        <v>420</v>
      </c>
      <c r="V55" s="509">
        <v>1320</v>
      </c>
      <c r="W55" s="950"/>
    </row>
    <row r="56" spans="1:23" s="563" customFormat="1" ht="30">
      <c r="A56" s="704" t="s">
        <v>1671</v>
      </c>
      <c r="B56" s="781" t="s">
        <v>1672</v>
      </c>
      <c r="C56" s="65" t="s">
        <v>1425</v>
      </c>
      <c r="D56" s="65" t="s">
        <v>1401</v>
      </c>
      <c r="E56" s="158" t="s">
        <v>1656</v>
      </c>
      <c r="F56" s="65"/>
      <c r="G56" s="139">
        <v>250</v>
      </c>
      <c r="H56" s="140" t="s">
        <v>206</v>
      </c>
      <c r="I56" s="141" t="s">
        <v>1658</v>
      </c>
      <c r="J56" s="25">
        <v>4</v>
      </c>
      <c r="K56" s="44">
        <v>10</v>
      </c>
      <c r="L56" s="20" t="s">
        <v>1538</v>
      </c>
      <c r="M56" s="231">
        <v>15.448125000000001</v>
      </c>
      <c r="N56" s="231">
        <f t="shared" si="12"/>
        <v>18.537749999999999</v>
      </c>
      <c r="O56" s="231">
        <f t="shared" si="13"/>
        <v>74.150999999999996</v>
      </c>
      <c r="P56" s="767">
        <f t="shared" si="14"/>
        <v>4634.4375</v>
      </c>
      <c r="Q56" s="137"/>
      <c r="R56" s="154">
        <f t="shared" si="0"/>
        <v>0</v>
      </c>
      <c r="S56" s="134"/>
      <c r="T56" s="566">
        <v>225000</v>
      </c>
      <c r="U56" s="566">
        <v>285</v>
      </c>
      <c r="V56" s="509">
        <v>990</v>
      </c>
      <c r="W56" s="950"/>
    </row>
    <row r="57" spans="1:23" s="563" customFormat="1" ht="30">
      <c r="A57" s="704" t="s">
        <v>1673</v>
      </c>
      <c r="B57" s="781" t="s">
        <v>1674</v>
      </c>
      <c r="C57" s="65" t="s">
        <v>1425</v>
      </c>
      <c r="D57" s="65" t="s">
        <v>1401</v>
      </c>
      <c r="E57" s="158" t="s">
        <v>1656</v>
      </c>
      <c r="F57" s="65"/>
      <c r="G57" s="139">
        <v>250</v>
      </c>
      <c r="H57" s="140" t="s">
        <v>206</v>
      </c>
      <c r="I57" s="141" t="s">
        <v>1658</v>
      </c>
      <c r="J57" s="25">
        <v>4</v>
      </c>
      <c r="K57" s="44">
        <v>10</v>
      </c>
      <c r="L57" s="20" t="s">
        <v>1538</v>
      </c>
      <c r="M57" s="231">
        <v>21.533750000000001</v>
      </c>
      <c r="N57" s="231">
        <f t="shared" si="12"/>
        <v>25.840500000000002</v>
      </c>
      <c r="O57" s="231">
        <f t="shared" si="13"/>
        <v>103.36200000000001</v>
      </c>
      <c r="P57" s="767">
        <f t="shared" si="14"/>
        <v>6460.1250000000009</v>
      </c>
      <c r="Q57" s="137"/>
      <c r="R57" s="154">
        <f t="shared" si="0"/>
        <v>0</v>
      </c>
      <c r="S57" s="134"/>
      <c r="T57" s="566">
        <v>400000</v>
      </c>
      <c r="U57" s="566">
        <v>322.8</v>
      </c>
      <c r="V57" s="509">
        <v>1320</v>
      </c>
      <c r="W57" s="950"/>
    </row>
    <row r="58" spans="1:23" s="563" customFormat="1" ht="30">
      <c r="A58" s="704" t="s">
        <v>1675</v>
      </c>
      <c r="B58" s="781" t="s">
        <v>1676</v>
      </c>
      <c r="C58" s="65" t="s">
        <v>1425</v>
      </c>
      <c r="D58" s="65" t="s">
        <v>1401</v>
      </c>
      <c r="E58" s="158" t="s">
        <v>1656</v>
      </c>
      <c r="F58" s="65"/>
      <c r="G58" s="139">
        <v>250</v>
      </c>
      <c r="H58" s="140" t="s">
        <v>206</v>
      </c>
      <c r="I58" s="141" t="s">
        <v>1658</v>
      </c>
      <c r="J58" s="25">
        <v>4</v>
      </c>
      <c r="K58" s="44">
        <v>10</v>
      </c>
      <c r="L58" s="20" t="s">
        <v>1538</v>
      </c>
      <c r="M58" s="231">
        <v>13.762875000000003</v>
      </c>
      <c r="N58" s="231">
        <f t="shared" si="12"/>
        <v>16.515450000000001</v>
      </c>
      <c r="O58" s="231">
        <f t="shared" si="13"/>
        <v>66.061800000000005</v>
      </c>
      <c r="P58" s="767">
        <f t="shared" si="14"/>
        <v>4128.8625000000002</v>
      </c>
      <c r="Q58" s="137"/>
      <c r="R58" s="154">
        <f t="shared" si="0"/>
        <v>0</v>
      </c>
      <c r="S58" s="134"/>
      <c r="T58" s="566">
        <v>400000</v>
      </c>
      <c r="U58" s="566">
        <v>386.4</v>
      </c>
      <c r="V58" s="509">
        <v>1320</v>
      </c>
      <c r="W58" s="950"/>
    </row>
    <row r="59" spans="1:23" s="563" customFormat="1" ht="30">
      <c r="A59" s="704" t="s">
        <v>1677</v>
      </c>
      <c r="B59" s="781" t="s">
        <v>1678</v>
      </c>
      <c r="C59" s="65" t="s">
        <v>1425</v>
      </c>
      <c r="D59" s="65" t="s">
        <v>1401</v>
      </c>
      <c r="E59" s="158" t="s">
        <v>1656</v>
      </c>
      <c r="F59" s="65"/>
      <c r="G59" s="139">
        <v>250</v>
      </c>
      <c r="H59" s="140" t="s">
        <v>206</v>
      </c>
      <c r="I59" s="141" t="s">
        <v>1658</v>
      </c>
      <c r="J59" s="25">
        <v>4</v>
      </c>
      <c r="K59" s="44">
        <v>10</v>
      </c>
      <c r="L59" s="20" t="s">
        <v>1538</v>
      </c>
      <c r="M59" s="231">
        <v>14.511875000000003</v>
      </c>
      <c r="N59" s="231">
        <f t="shared" si="12"/>
        <v>17.414250000000003</v>
      </c>
      <c r="O59" s="231">
        <f t="shared" si="13"/>
        <v>69.657000000000011</v>
      </c>
      <c r="P59" s="767">
        <f t="shared" si="14"/>
        <v>4353.5625000000009</v>
      </c>
      <c r="Q59" s="137"/>
      <c r="R59" s="154">
        <f t="shared" si="0"/>
        <v>0</v>
      </c>
      <c r="S59" s="134"/>
      <c r="T59" s="566">
        <v>225000</v>
      </c>
      <c r="U59" s="566">
        <v>313.8</v>
      </c>
      <c r="V59" s="509">
        <v>990</v>
      </c>
      <c r="W59" s="950"/>
    </row>
    <row r="60" spans="1:23" s="563" customFormat="1" ht="30">
      <c r="A60" s="704" t="s">
        <v>1679</v>
      </c>
      <c r="B60" s="781" t="s">
        <v>1680</v>
      </c>
      <c r="C60" s="65" t="s">
        <v>1425</v>
      </c>
      <c r="D60" s="65" t="s">
        <v>1401</v>
      </c>
      <c r="E60" s="158" t="s">
        <v>1656</v>
      </c>
      <c r="F60" s="65"/>
      <c r="G60" s="139">
        <v>250</v>
      </c>
      <c r="H60" s="140" t="s">
        <v>206</v>
      </c>
      <c r="I60" s="141" t="s">
        <v>1658</v>
      </c>
      <c r="J60" s="25">
        <v>4</v>
      </c>
      <c r="K60" s="44">
        <v>10</v>
      </c>
      <c r="L60" s="20" t="s">
        <v>1538</v>
      </c>
      <c r="M60" s="231">
        <v>15.448125000000001</v>
      </c>
      <c r="N60" s="231">
        <f t="shared" si="12"/>
        <v>18.537749999999999</v>
      </c>
      <c r="O60" s="231">
        <f t="shared" si="13"/>
        <v>74.150999999999996</v>
      </c>
      <c r="P60" s="767">
        <f t="shared" si="14"/>
        <v>4634.4375</v>
      </c>
      <c r="Q60" s="137"/>
      <c r="R60" s="154">
        <f t="shared" si="0"/>
        <v>0</v>
      </c>
      <c r="S60" s="134"/>
      <c r="T60" s="566">
        <v>225000</v>
      </c>
      <c r="U60" s="566">
        <v>330</v>
      </c>
      <c r="V60" s="509">
        <v>990</v>
      </c>
      <c r="W60" s="950"/>
    </row>
    <row r="61" spans="1:23" s="563" customFormat="1" ht="30">
      <c r="A61" s="704" t="s">
        <v>1681</v>
      </c>
      <c r="B61" s="781" t="s">
        <v>1682</v>
      </c>
      <c r="C61" s="65" t="s">
        <v>1425</v>
      </c>
      <c r="D61" s="65" t="s">
        <v>1401</v>
      </c>
      <c r="E61" s="158" t="s">
        <v>1656</v>
      </c>
      <c r="F61" s="65"/>
      <c r="G61" s="139">
        <v>250</v>
      </c>
      <c r="H61" s="140" t="s">
        <v>206</v>
      </c>
      <c r="I61" s="141" t="s">
        <v>1658</v>
      </c>
      <c r="J61" s="25">
        <v>4</v>
      </c>
      <c r="K61" s="44">
        <v>10</v>
      </c>
      <c r="L61" s="20" t="s">
        <v>1538</v>
      </c>
      <c r="M61" s="231">
        <v>17.414250000000003</v>
      </c>
      <c r="N61" s="231">
        <f t="shared" si="12"/>
        <v>20.897100000000002</v>
      </c>
      <c r="O61" s="231">
        <f t="shared" si="13"/>
        <v>83.588400000000007</v>
      </c>
      <c r="P61" s="767">
        <f t="shared" si="14"/>
        <v>5224.2750000000005</v>
      </c>
      <c r="Q61" s="137"/>
      <c r="R61" s="154">
        <f t="shared" si="0"/>
        <v>0</v>
      </c>
      <c r="S61" s="134"/>
      <c r="T61" s="566">
        <v>225000</v>
      </c>
      <c r="U61" s="566">
        <v>363</v>
      </c>
      <c r="V61" s="509">
        <v>990</v>
      </c>
      <c r="W61" s="950"/>
    </row>
    <row r="62" spans="1:23" s="563" customFormat="1" ht="30">
      <c r="A62" s="704" t="s">
        <v>1683</v>
      </c>
      <c r="B62" s="781" t="s">
        <v>1684</v>
      </c>
      <c r="C62" s="65" t="s">
        <v>1425</v>
      </c>
      <c r="D62" s="65" t="s">
        <v>1401</v>
      </c>
      <c r="E62" s="158" t="s">
        <v>1656</v>
      </c>
      <c r="F62" s="65"/>
      <c r="G62" s="139">
        <v>200</v>
      </c>
      <c r="H62" s="140" t="s">
        <v>206</v>
      </c>
      <c r="I62" s="141" t="s">
        <v>1658</v>
      </c>
      <c r="J62" s="25">
        <v>4</v>
      </c>
      <c r="K62" s="44">
        <v>10</v>
      </c>
      <c r="L62" s="20" t="s">
        <v>1538</v>
      </c>
      <c r="M62" s="231">
        <v>23.312625000000001</v>
      </c>
      <c r="N62" s="231">
        <f t="shared" si="12"/>
        <v>27.975149999999999</v>
      </c>
      <c r="O62" s="231">
        <f t="shared" si="13"/>
        <v>111.9006</v>
      </c>
      <c r="P62" s="767">
        <f t="shared" si="14"/>
        <v>5595.03</v>
      </c>
      <c r="Q62" s="137"/>
      <c r="R62" s="154">
        <f t="shared" si="0"/>
        <v>0</v>
      </c>
      <c r="S62" s="134"/>
      <c r="T62" s="566">
        <v>180000</v>
      </c>
      <c r="U62" s="566">
        <v>345.59999999999997</v>
      </c>
      <c r="V62" s="509">
        <v>990</v>
      </c>
      <c r="W62" s="950"/>
    </row>
    <row r="63" spans="1:23" s="563" customFormat="1" ht="30">
      <c r="A63" s="704" t="s">
        <v>1685</v>
      </c>
      <c r="B63" s="781" t="s">
        <v>1686</v>
      </c>
      <c r="C63" s="65" t="s">
        <v>1425</v>
      </c>
      <c r="D63" s="65" t="s">
        <v>1401</v>
      </c>
      <c r="E63" s="158" t="s">
        <v>1656</v>
      </c>
      <c r="F63" s="65"/>
      <c r="G63" s="139">
        <v>200</v>
      </c>
      <c r="H63" s="140" t="s">
        <v>206</v>
      </c>
      <c r="I63" s="141" t="s">
        <v>1658</v>
      </c>
      <c r="J63" s="25">
        <v>4</v>
      </c>
      <c r="K63" s="44">
        <v>10</v>
      </c>
      <c r="L63" s="20" t="s">
        <v>1538</v>
      </c>
      <c r="M63" s="231">
        <v>27.151250000000005</v>
      </c>
      <c r="N63" s="231">
        <f t="shared" si="12"/>
        <v>32.581500000000005</v>
      </c>
      <c r="O63" s="231">
        <f t="shared" si="13"/>
        <v>130.32600000000002</v>
      </c>
      <c r="P63" s="767">
        <f t="shared" si="14"/>
        <v>6516.3000000000011</v>
      </c>
      <c r="Q63" s="137"/>
      <c r="R63" s="154">
        <f t="shared" si="0"/>
        <v>0</v>
      </c>
      <c r="S63" s="134"/>
      <c r="T63" s="566">
        <v>180000</v>
      </c>
      <c r="U63" s="566">
        <v>373.5</v>
      </c>
      <c r="V63" s="509">
        <v>990</v>
      </c>
      <c r="W63" s="950"/>
    </row>
    <row r="64" spans="1:23" s="563" customFormat="1" ht="60">
      <c r="A64" s="704" t="s">
        <v>1687</v>
      </c>
      <c r="B64" s="781" t="s">
        <v>1688</v>
      </c>
      <c r="C64" s="65" t="s">
        <v>1425</v>
      </c>
      <c r="D64" s="65" t="s">
        <v>1401</v>
      </c>
      <c r="E64" s="158" t="s">
        <v>2126</v>
      </c>
      <c r="F64" s="65"/>
      <c r="G64" s="139">
        <v>50</v>
      </c>
      <c r="H64" s="140" t="s">
        <v>891</v>
      </c>
      <c r="I64" s="141" t="s">
        <v>1689</v>
      </c>
      <c r="J64" s="25">
        <v>1</v>
      </c>
      <c r="K64" s="44">
        <v>1.1000000000000001</v>
      </c>
      <c r="L64" s="20" t="s">
        <v>2135</v>
      </c>
      <c r="M64" s="231">
        <v>74.900000000000006</v>
      </c>
      <c r="N64" s="231">
        <f>M64*1.2</f>
        <v>89.88000000000001</v>
      </c>
      <c r="O64" s="231">
        <f>SUM(J64*N64)</f>
        <v>89.88000000000001</v>
      </c>
      <c r="P64" s="767">
        <f t="shared" ref="P64:P70" si="15">N64*G64</f>
        <v>4494.0000000000009</v>
      </c>
      <c r="Q64" s="137"/>
      <c r="R64" s="154">
        <f t="shared" si="0"/>
        <v>0</v>
      </c>
      <c r="S64" s="134" t="s">
        <v>1418</v>
      </c>
      <c r="T64" s="566">
        <v>35</v>
      </c>
      <c r="U64" s="566">
        <v>339.5</v>
      </c>
      <c r="V64" s="509">
        <v>1120</v>
      </c>
      <c r="W64" s="569" t="s">
        <v>1690</v>
      </c>
    </row>
    <row r="65" spans="1:23" s="563" customFormat="1" ht="60">
      <c r="A65" s="704">
        <v>513125</v>
      </c>
      <c r="B65" s="781" t="s">
        <v>1691</v>
      </c>
      <c r="C65" s="65" t="s">
        <v>1425</v>
      </c>
      <c r="D65" s="65" t="s">
        <v>1401</v>
      </c>
      <c r="E65" s="158" t="s">
        <v>2126</v>
      </c>
      <c r="F65" s="65"/>
      <c r="G65" s="139">
        <v>25</v>
      </c>
      <c r="H65" s="140" t="s">
        <v>891</v>
      </c>
      <c r="I65" s="141" t="s">
        <v>1658</v>
      </c>
      <c r="J65" s="25"/>
      <c r="K65" s="44"/>
      <c r="L65" s="20"/>
      <c r="M65" s="231">
        <v>107.66875000000002</v>
      </c>
      <c r="N65" s="231">
        <f t="shared" ref="N65:N70" si="16">M65*1.2</f>
        <v>129.20250000000001</v>
      </c>
      <c r="O65" s="231"/>
      <c r="P65" s="767">
        <f t="shared" si="15"/>
        <v>3230.0625000000005</v>
      </c>
      <c r="Q65" s="137"/>
      <c r="R65" s="154">
        <f t="shared" si="0"/>
        <v>0</v>
      </c>
      <c r="S65" s="134"/>
      <c r="T65" s="566">
        <v>48</v>
      </c>
      <c r="U65" s="566">
        <v>247.20000000000002</v>
      </c>
      <c r="V65" s="509">
        <v>1584</v>
      </c>
      <c r="W65" s="569" t="s">
        <v>1692</v>
      </c>
    </row>
    <row r="66" spans="1:23" s="563" customFormat="1" ht="60">
      <c r="A66" s="704">
        <v>514125</v>
      </c>
      <c r="B66" s="781" t="s">
        <v>1693</v>
      </c>
      <c r="C66" s="65" t="s">
        <v>1425</v>
      </c>
      <c r="D66" s="65" t="s">
        <v>1401</v>
      </c>
      <c r="E66" s="158" t="s">
        <v>2126</v>
      </c>
      <c r="F66" s="65"/>
      <c r="G66" s="139">
        <v>2.5</v>
      </c>
      <c r="H66" s="140" t="s">
        <v>891</v>
      </c>
      <c r="I66" s="141" t="s">
        <v>1658</v>
      </c>
      <c r="J66" s="25"/>
      <c r="K66" s="44"/>
      <c r="L66" s="20"/>
      <c r="M66" s="231">
        <v>61.792500000000004</v>
      </c>
      <c r="N66" s="231">
        <f t="shared" si="16"/>
        <v>74.150999999999996</v>
      </c>
      <c r="O66" s="231"/>
      <c r="P66" s="767">
        <f t="shared" si="15"/>
        <v>185.3775</v>
      </c>
      <c r="Q66" s="137"/>
      <c r="R66" s="154">
        <f t="shared" si="0"/>
        <v>0</v>
      </c>
      <c r="S66" s="134"/>
      <c r="T66" s="566">
        <v>2000</v>
      </c>
      <c r="U66" s="566">
        <v>440</v>
      </c>
      <c r="V66" s="509">
        <v>30000</v>
      </c>
      <c r="W66" s="569" t="s">
        <v>1694</v>
      </c>
    </row>
    <row r="67" spans="1:23" s="563" customFormat="1" ht="60">
      <c r="A67" s="704">
        <v>512153</v>
      </c>
      <c r="B67" s="781" t="s">
        <v>1695</v>
      </c>
      <c r="C67" s="65" t="s">
        <v>1425</v>
      </c>
      <c r="D67" s="65" t="s">
        <v>1401</v>
      </c>
      <c r="E67" s="158" t="s">
        <v>2126</v>
      </c>
      <c r="F67" s="65"/>
      <c r="G67" s="139">
        <v>2.5</v>
      </c>
      <c r="H67" s="140" t="s">
        <v>891</v>
      </c>
      <c r="I67" s="141" t="s">
        <v>1658</v>
      </c>
      <c r="J67" s="25"/>
      <c r="K67" s="44"/>
      <c r="L67" s="20"/>
      <c r="M67" s="231">
        <v>43.067500000000003</v>
      </c>
      <c r="N67" s="231">
        <f t="shared" si="16"/>
        <v>51.681000000000004</v>
      </c>
      <c r="O67" s="231"/>
      <c r="P67" s="767">
        <f t="shared" si="15"/>
        <v>129.20250000000001</v>
      </c>
      <c r="Q67" s="137"/>
      <c r="R67" s="154">
        <f t="shared" si="0"/>
        <v>0</v>
      </c>
      <c r="S67" s="134" t="s">
        <v>1418</v>
      </c>
      <c r="T67" s="566">
        <v>2000</v>
      </c>
      <c r="U67" s="566">
        <v>440</v>
      </c>
      <c r="V67" s="509">
        <v>30000</v>
      </c>
      <c r="W67" s="569" t="s">
        <v>1696</v>
      </c>
    </row>
    <row r="68" spans="1:23" s="563" customFormat="1" ht="60">
      <c r="A68" s="704" t="s">
        <v>1697</v>
      </c>
      <c r="B68" s="781" t="s">
        <v>1698</v>
      </c>
      <c r="C68" s="65" t="s">
        <v>1425</v>
      </c>
      <c r="D68" s="65" t="s">
        <v>1401</v>
      </c>
      <c r="E68" s="158" t="s">
        <v>2126</v>
      </c>
      <c r="F68" s="65"/>
      <c r="G68" s="139">
        <v>2.5</v>
      </c>
      <c r="H68" s="140" t="s">
        <v>891</v>
      </c>
      <c r="I68" s="141" t="s">
        <v>1658</v>
      </c>
      <c r="J68" s="25"/>
      <c r="K68" s="44"/>
      <c r="L68" s="20"/>
      <c r="M68" s="231">
        <v>730.27500000000009</v>
      </c>
      <c r="N68" s="231">
        <f t="shared" si="16"/>
        <v>876.33</v>
      </c>
      <c r="O68" s="231"/>
      <c r="P68" s="767">
        <f t="shared" si="15"/>
        <v>2190.8250000000003</v>
      </c>
      <c r="Q68" s="137"/>
      <c r="R68" s="154">
        <f t="shared" si="0"/>
        <v>0</v>
      </c>
      <c r="S68" s="134"/>
      <c r="T68" s="570" t="s">
        <v>1454</v>
      </c>
      <c r="U68" s="570" t="s">
        <v>1454</v>
      </c>
      <c r="V68" s="570" t="s">
        <v>1454</v>
      </c>
      <c r="W68" s="950" t="s">
        <v>1699</v>
      </c>
    </row>
    <row r="69" spans="1:23" s="563" customFormat="1" ht="60">
      <c r="A69" s="704" t="s">
        <v>1700</v>
      </c>
      <c r="B69" s="781" t="s">
        <v>1701</v>
      </c>
      <c r="C69" s="65" t="s">
        <v>1425</v>
      </c>
      <c r="D69" s="65" t="s">
        <v>1401</v>
      </c>
      <c r="E69" s="158" t="s">
        <v>2126</v>
      </c>
      <c r="F69" s="65"/>
      <c r="G69" s="139">
        <v>2.5</v>
      </c>
      <c r="H69" s="140" t="s">
        <v>891</v>
      </c>
      <c r="I69" s="141" t="s">
        <v>1658</v>
      </c>
      <c r="J69" s="25"/>
      <c r="K69" s="44"/>
      <c r="L69" s="20"/>
      <c r="M69" s="231">
        <v>730.27500000000009</v>
      </c>
      <c r="N69" s="231">
        <f t="shared" si="16"/>
        <v>876.33</v>
      </c>
      <c r="O69" s="231"/>
      <c r="P69" s="767">
        <f t="shared" si="15"/>
        <v>2190.8250000000003</v>
      </c>
      <c r="Q69" s="137"/>
      <c r="R69" s="154">
        <f t="shared" si="0"/>
        <v>0</v>
      </c>
      <c r="S69" s="134"/>
      <c r="T69" s="570" t="s">
        <v>1454</v>
      </c>
      <c r="U69" s="570" t="s">
        <v>1454</v>
      </c>
      <c r="V69" s="570" t="s">
        <v>1454</v>
      </c>
      <c r="W69" s="950"/>
    </row>
    <row r="70" spans="1:23" s="563" customFormat="1" ht="60">
      <c r="A70" s="704" t="s">
        <v>1702</v>
      </c>
      <c r="B70" s="781" t="s">
        <v>1703</v>
      </c>
      <c r="C70" s="65" t="s">
        <v>1425</v>
      </c>
      <c r="D70" s="65" t="s">
        <v>1401</v>
      </c>
      <c r="E70" s="158" t="s">
        <v>2126</v>
      </c>
      <c r="F70" s="65"/>
      <c r="G70" s="139">
        <v>2.5</v>
      </c>
      <c r="H70" s="140" t="s">
        <v>891</v>
      </c>
      <c r="I70" s="141" t="s">
        <v>1658</v>
      </c>
      <c r="J70" s="25"/>
      <c r="K70" s="44"/>
      <c r="L70" s="20"/>
      <c r="M70" s="231">
        <v>140.4375</v>
      </c>
      <c r="N70" s="231">
        <f t="shared" si="16"/>
        <v>168.52500000000001</v>
      </c>
      <c r="O70" s="231"/>
      <c r="P70" s="767">
        <f t="shared" si="15"/>
        <v>421.3125</v>
      </c>
      <c r="Q70" s="137"/>
      <c r="R70" s="154">
        <f t="shared" si="0"/>
        <v>0</v>
      </c>
      <c r="S70" s="134"/>
      <c r="T70" s="570">
        <v>2000</v>
      </c>
      <c r="U70" s="570">
        <v>400</v>
      </c>
      <c r="V70" s="571">
        <v>30000</v>
      </c>
      <c r="W70" s="569" t="s">
        <v>1704</v>
      </c>
    </row>
    <row r="71" spans="1:23" s="563" customFormat="1" ht="25.5">
      <c r="A71" s="572" t="s">
        <v>2128</v>
      </c>
      <c r="B71" s="87" t="s">
        <v>2127</v>
      </c>
      <c r="C71" s="87"/>
      <c r="D71" s="87"/>
      <c r="E71" s="87"/>
      <c r="F71" s="573"/>
      <c r="G71" s="574"/>
      <c r="H71" s="575"/>
      <c r="I71" s="573"/>
      <c r="J71" s="576"/>
      <c r="K71" s="576"/>
      <c r="L71" s="576"/>
      <c r="M71" s="577"/>
      <c r="N71" s="578"/>
      <c r="O71" s="578"/>
      <c r="P71" s="578"/>
      <c r="Q71" s="667"/>
      <c r="R71" s="154">
        <f t="shared" si="0"/>
        <v>0</v>
      </c>
      <c r="S71" s="574"/>
      <c r="T71" s="579"/>
      <c r="U71" s="579"/>
      <c r="V71" s="580"/>
      <c r="W71" s="581"/>
    </row>
  </sheetData>
  <mergeCells count="33">
    <mergeCell ref="R3:R4"/>
    <mergeCell ref="W3:W4"/>
    <mergeCell ref="A1:W2"/>
    <mergeCell ref="A3:A4"/>
    <mergeCell ref="B3:B4"/>
    <mergeCell ref="F3:F4"/>
    <mergeCell ref="G3:I3"/>
    <mergeCell ref="J3:L3"/>
    <mergeCell ref="M3:M4"/>
    <mergeCell ref="N3:N4"/>
    <mergeCell ref="O3:O4"/>
    <mergeCell ref="P3:P4"/>
    <mergeCell ref="C3:C4"/>
    <mergeCell ref="D3:D4"/>
    <mergeCell ref="E3:E4"/>
    <mergeCell ref="Q3:Q4"/>
    <mergeCell ref="S3:S4"/>
    <mergeCell ref="T3:T4"/>
    <mergeCell ref="U3:U4"/>
    <mergeCell ref="V3:V4"/>
    <mergeCell ref="W30:W31"/>
    <mergeCell ref="W68:W69"/>
    <mergeCell ref="W6:W7"/>
    <mergeCell ref="W9:W13"/>
    <mergeCell ref="W16:W19"/>
    <mergeCell ref="W20:W23"/>
    <mergeCell ref="W24:W29"/>
    <mergeCell ref="W51:W63"/>
    <mergeCell ref="W32:W33"/>
    <mergeCell ref="W34:W35"/>
    <mergeCell ref="W36:W37"/>
    <mergeCell ref="W40:W44"/>
    <mergeCell ref="W38:W39"/>
  </mergeCells>
  <hyperlinks>
    <hyperlink ref="W9:W13" location="'1. ФАСАД'!B75" display="воднодисперсионная мозаичная штукатурка - крупнозернистая, материал соответствует StoSuperlit из основного ассортимента Sto"/>
    <hyperlink ref="B71" location="'1. ФАСАД'!B276" display="Дополнительно  перечень и цены комплектующих в  ассортименте STO в разделе Фасады."/>
  </hyperlinks>
  <pageMargins left="0.7" right="0.7" top="0.75" bottom="0.75" header="0.3" footer="0.3"/>
  <pageSetup paperSize="9" scale="50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>
    <tabColor rgb="FFFFFF99"/>
  </sheetPr>
  <dimension ref="A1:V154"/>
  <sheetViews>
    <sheetView showGridLines="0" zoomScale="70" zoomScaleNormal="70" zoomScaleSheetLayoutView="70" workbookViewId="0">
      <pane ySplit="3" topLeftCell="A4" activePane="bottomLeft" state="frozen"/>
      <selection pane="bottomLeft" sqref="A1:N1"/>
    </sheetView>
  </sheetViews>
  <sheetFormatPr defaultColWidth="8.85546875" defaultRowHeight="12.75"/>
  <cols>
    <col min="1" max="1" width="14.140625" customWidth="1"/>
    <col min="2" max="2" width="45.140625" customWidth="1"/>
    <col min="3" max="3" width="8.5703125" customWidth="1"/>
    <col min="4" max="4" width="6.42578125" customWidth="1"/>
    <col min="5" max="5" width="13.5703125" customWidth="1"/>
    <col min="6" max="6" width="13.85546875" customWidth="1"/>
    <col min="7" max="7" width="12.85546875" customWidth="1"/>
    <col min="8" max="8" width="13.85546875" customWidth="1"/>
    <col min="9" max="9" width="9.140625" customWidth="1"/>
    <col min="10" max="10" width="21.5703125" customWidth="1"/>
    <col min="11" max="11" width="8.5703125" customWidth="1"/>
    <col min="12" max="12" width="11.42578125" customWidth="1"/>
    <col min="13" max="13" width="12.5703125" customWidth="1"/>
    <col min="14" max="14" width="9.140625" customWidth="1"/>
    <col min="15" max="15" width="3.85546875" customWidth="1"/>
  </cols>
  <sheetData>
    <row r="1" spans="1:22" s="427" customFormat="1" ht="147.6" customHeight="1">
      <c r="A1" s="977" t="s">
        <v>2320</v>
      </c>
      <c r="B1" s="978"/>
      <c r="C1" s="978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8"/>
      <c r="O1" s="448"/>
      <c r="P1" s="448"/>
      <c r="Q1" s="448"/>
      <c r="R1" s="448"/>
      <c r="S1" s="448"/>
      <c r="T1" s="448"/>
      <c r="U1" s="448"/>
      <c r="V1" s="448"/>
    </row>
    <row r="2" spans="1:22" s="427" customFormat="1" ht="18" customHeight="1">
      <c r="A2" s="976" t="s">
        <v>380</v>
      </c>
      <c r="B2" s="980" t="s">
        <v>478</v>
      </c>
      <c r="C2" s="980" t="s">
        <v>509</v>
      </c>
      <c r="D2" s="982"/>
      <c r="E2" s="982"/>
      <c r="F2" s="976" t="s">
        <v>2152</v>
      </c>
      <c r="G2" s="976" t="s">
        <v>2151</v>
      </c>
      <c r="H2" s="976" t="s">
        <v>2149</v>
      </c>
      <c r="I2" s="976" t="s">
        <v>2235</v>
      </c>
      <c r="J2" s="976" t="s">
        <v>2244</v>
      </c>
      <c r="K2" s="976" t="s">
        <v>1416</v>
      </c>
      <c r="L2" s="924" t="s">
        <v>2221</v>
      </c>
      <c r="M2" s="924" t="s">
        <v>2220</v>
      </c>
      <c r="N2" s="979" t="s">
        <v>2130</v>
      </c>
    </row>
    <row r="3" spans="1:22" s="427" customFormat="1" ht="56.25" customHeight="1">
      <c r="A3" s="983"/>
      <c r="B3" s="981"/>
      <c r="C3" s="446" t="s">
        <v>689</v>
      </c>
      <c r="D3" s="445" t="s">
        <v>690</v>
      </c>
      <c r="E3" s="445" t="s">
        <v>691</v>
      </c>
      <c r="F3" s="976"/>
      <c r="G3" s="976"/>
      <c r="H3" s="976"/>
      <c r="I3" s="976"/>
      <c r="J3" s="976"/>
      <c r="K3" s="976"/>
      <c r="L3" s="925"/>
      <c r="M3" s="925"/>
      <c r="N3" s="979"/>
    </row>
    <row r="4" spans="1:22" s="427" customFormat="1" ht="18">
      <c r="A4" s="444" t="s">
        <v>1746</v>
      </c>
      <c r="B4" s="443" t="s">
        <v>1747</v>
      </c>
      <c r="C4" s="826">
        <v>22.5</v>
      </c>
      <c r="D4" s="819" t="s">
        <v>604</v>
      </c>
      <c r="E4" s="827" t="s">
        <v>590</v>
      </c>
      <c r="F4" s="785">
        <v>228.57382800000005</v>
      </c>
      <c r="G4" s="785">
        <f t="shared" ref="G4:G35" si="0">F4*1.2</f>
        <v>274.28859360000007</v>
      </c>
      <c r="H4" s="786">
        <f t="shared" ref="H4:H35" si="1">G4*C4</f>
        <v>6171.4933560000018</v>
      </c>
      <c r="I4" s="686"/>
      <c r="J4" s="154">
        <f>I4*H4</f>
        <v>0</v>
      </c>
      <c r="K4" s="442"/>
      <c r="L4" s="441">
        <v>24</v>
      </c>
      <c r="M4" s="441">
        <v>548.88</v>
      </c>
      <c r="N4" s="440">
        <v>792</v>
      </c>
    </row>
    <row r="5" spans="1:22" s="427" customFormat="1" ht="18">
      <c r="A5" s="308" t="s">
        <v>1748</v>
      </c>
      <c r="B5" s="307" t="s">
        <v>1749</v>
      </c>
      <c r="C5" s="676">
        <v>23</v>
      </c>
      <c r="D5" s="677" t="s">
        <v>604</v>
      </c>
      <c r="E5" s="678" t="s">
        <v>590</v>
      </c>
      <c r="F5" s="787">
        <v>243.10742400000007</v>
      </c>
      <c r="G5" s="787">
        <f t="shared" si="0"/>
        <v>291.72890880000006</v>
      </c>
      <c r="H5" s="788">
        <f t="shared" si="1"/>
        <v>6709.7649024000011</v>
      </c>
      <c r="I5" s="671"/>
      <c r="J5" s="154">
        <f t="shared" ref="J5:J68" si="2">I5*H5</f>
        <v>0</v>
      </c>
      <c r="K5" s="347" t="s">
        <v>1418</v>
      </c>
      <c r="L5" s="434">
        <v>24</v>
      </c>
      <c r="M5" s="434">
        <v>568.00800000000004</v>
      </c>
      <c r="N5" s="433">
        <v>768</v>
      </c>
    </row>
    <row r="6" spans="1:22" s="427" customFormat="1" ht="18">
      <c r="A6" s="308" t="s">
        <v>1750</v>
      </c>
      <c r="B6" s="307" t="s">
        <v>1749</v>
      </c>
      <c r="C6" s="676">
        <v>16</v>
      </c>
      <c r="D6" s="677" t="s">
        <v>604</v>
      </c>
      <c r="E6" s="678" t="s">
        <v>590</v>
      </c>
      <c r="F6" s="787">
        <v>303.88428000000005</v>
      </c>
      <c r="G6" s="787">
        <f t="shared" si="0"/>
        <v>364.66113600000006</v>
      </c>
      <c r="H6" s="788">
        <f t="shared" si="1"/>
        <v>5834.5781760000009</v>
      </c>
      <c r="I6" s="671"/>
      <c r="J6" s="154">
        <f>I6*H6</f>
        <v>0</v>
      </c>
      <c r="K6" s="347"/>
      <c r="L6" s="434">
        <v>27</v>
      </c>
      <c r="M6" s="434">
        <v>444.52799999999996</v>
      </c>
      <c r="N6" s="433">
        <v>891</v>
      </c>
    </row>
    <row r="7" spans="1:22" s="427" customFormat="1" ht="18">
      <c r="A7" s="308" t="s">
        <v>1751</v>
      </c>
      <c r="B7" s="307" t="s">
        <v>1747</v>
      </c>
      <c r="C7" s="676">
        <v>15.6</v>
      </c>
      <c r="D7" s="677" t="s">
        <v>604</v>
      </c>
      <c r="E7" s="678" t="s">
        <v>590</v>
      </c>
      <c r="F7" s="787">
        <v>303.88428000000005</v>
      </c>
      <c r="G7" s="787">
        <f t="shared" si="0"/>
        <v>364.66113600000006</v>
      </c>
      <c r="H7" s="788">
        <f t="shared" si="1"/>
        <v>5688.713721600001</v>
      </c>
      <c r="I7" s="671"/>
      <c r="J7" s="154">
        <f t="shared" si="2"/>
        <v>0</v>
      </c>
      <c r="K7" s="347"/>
      <c r="L7" s="434">
        <v>27</v>
      </c>
      <c r="M7" s="434">
        <v>433.404</v>
      </c>
      <c r="N7" s="433">
        <v>891</v>
      </c>
    </row>
    <row r="8" spans="1:22" s="427" customFormat="1" ht="18">
      <c r="A8" s="308" t="s">
        <v>1752</v>
      </c>
      <c r="B8" s="307" t="s">
        <v>1749</v>
      </c>
      <c r="C8" s="676">
        <v>7</v>
      </c>
      <c r="D8" s="677" t="s">
        <v>604</v>
      </c>
      <c r="E8" s="678" t="s">
        <v>590</v>
      </c>
      <c r="F8" s="787">
        <v>383.1584400000001</v>
      </c>
      <c r="G8" s="787">
        <f t="shared" si="0"/>
        <v>459.7901280000001</v>
      </c>
      <c r="H8" s="788">
        <f>G8*C8</f>
        <v>3218.5308960000007</v>
      </c>
      <c r="I8" s="671"/>
      <c r="J8" s="154">
        <f>I8*H8</f>
        <v>0</v>
      </c>
      <c r="K8" s="347"/>
      <c r="L8" s="434">
        <v>60</v>
      </c>
      <c r="M8" s="434">
        <v>432.18</v>
      </c>
      <c r="N8" s="433">
        <v>1980</v>
      </c>
    </row>
    <row r="9" spans="1:22" s="427" customFormat="1" ht="18">
      <c r="A9" s="308" t="s">
        <v>1753</v>
      </c>
      <c r="B9" s="307" t="s">
        <v>1754</v>
      </c>
      <c r="C9" s="676">
        <v>25</v>
      </c>
      <c r="D9" s="677" t="s">
        <v>604</v>
      </c>
      <c r="E9" s="678" t="s">
        <v>590</v>
      </c>
      <c r="F9" s="787">
        <v>396.37080000000009</v>
      </c>
      <c r="G9" s="787">
        <f t="shared" si="0"/>
        <v>475.64496000000008</v>
      </c>
      <c r="H9" s="788">
        <f t="shared" si="1"/>
        <v>11891.124000000002</v>
      </c>
      <c r="I9" s="671"/>
      <c r="J9" s="154">
        <f t="shared" si="2"/>
        <v>0</v>
      </c>
      <c r="K9" s="347"/>
      <c r="L9" s="434">
        <v>24</v>
      </c>
      <c r="M9" s="434">
        <v>616.20000000000005</v>
      </c>
      <c r="N9" s="433">
        <v>696</v>
      </c>
    </row>
    <row r="10" spans="1:22" s="427" customFormat="1" ht="18">
      <c r="A10" s="308" t="s">
        <v>1755</v>
      </c>
      <c r="B10" s="307" t="s">
        <v>1756</v>
      </c>
      <c r="C10" s="676">
        <v>25</v>
      </c>
      <c r="D10" s="677" t="s">
        <v>604</v>
      </c>
      <c r="E10" s="678" t="s">
        <v>590</v>
      </c>
      <c r="F10" s="787">
        <v>343.52136000000013</v>
      </c>
      <c r="G10" s="787">
        <f t="shared" si="0"/>
        <v>412.22563200000013</v>
      </c>
      <c r="H10" s="788">
        <f t="shared" si="1"/>
        <v>10305.640800000003</v>
      </c>
      <c r="I10" s="671"/>
      <c r="J10" s="154">
        <f t="shared" si="2"/>
        <v>0</v>
      </c>
      <c r="K10" s="347"/>
      <c r="L10" s="434">
        <v>24</v>
      </c>
      <c r="M10" s="434">
        <v>616.20000000000005</v>
      </c>
      <c r="N10" s="433">
        <v>696</v>
      </c>
    </row>
    <row r="11" spans="1:22" s="427" customFormat="1" ht="18">
      <c r="A11" s="308" t="s">
        <v>1757</v>
      </c>
      <c r="B11" s="307" t="s">
        <v>1758</v>
      </c>
      <c r="C11" s="676">
        <v>25</v>
      </c>
      <c r="D11" s="677" t="s">
        <v>604</v>
      </c>
      <c r="E11" s="678" t="s">
        <v>590</v>
      </c>
      <c r="F11" s="787">
        <v>343.52136000000013</v>
      </c>
      <c r="G11" s="787">
        <f t="shared" si="0"/>
        <v>412.22563200000013</v>
      </c>
      <c r="H11" s="788">
        <f t="shared" si="1"/>
        <v>10305.640800000003</v>
      </c>
      <c r="I11" s="671"/>
      <c r="J11" s="154">
        <f t="shared" si="2"/>
        <v>0</v>
      </c>
      <c r="K11" s="347"/>
      <c r="L11" s="434">
        <v>24</v>
      </c>
      <c r="M11" s="434">
        <v>616.20000000000005</v>
      </c>
      <c r="N11" s="433">
        <v>696</v>
      </c>
    </row>
    <row r="12" spans="1:22" s="427" customFormat="1" ht="18">
      <c r="A12" s="308" t="s">
        <v>1759</v>
      </c>
      <c r="B12" s="307" t="s">
        <v>1760</v>
      </c>
      <c r="C12" s="676">
        <v>25</v>
      </c>
      <c r="D12" s="677" t="s">
        <v>604</v>
      </c>
      <c r="E12" s="678" t="s">
        <v>590</v>
      </c>
      <c r="F12" s="787">
        <v>290.67192000000006</v>
      </c>
      <c r="G12" s="787">
        <f t="shared" si="0"/>
        <v>348.80630400000007</v>
      </c>
      <c r="H12" s="788">
        <f t="shared" si="1"/>
        <v>8720.1576000000023</v>
      </c>
      <c r="I12" s="671"/>
      <c r="J12" s="154">
        <f t="shared" si="2"/>
        <v>0</v>
      </c>
      <c r="K12" s="347"/>
      <c r="L12" s="434">
        <v>24</v>
      </c>
      <c r="M12" s="434">
        <v>616.20000000000005</v>
      </c>
      <c r="N12" s="433">
        <v>696</v>
      </c>
    </row>
    <row r="13" spans="1:22" s="427" customFormat="1" ht="18">
      <c r="A13" s="308" t="s">
        <v>1761</v>
      </c>
      <c r="B13" s="307" t="s">
        <v>1762</v>
      </c>
      <c r="C13" s="676">
        <v>25</v>
      </c>
      <c r="D13" s="677" t="s">
        <v>604</v>
      </c>
      <c r="E13" s="678" t="s">
        <v>590</v>
      </c>
      <c r="F13" s="787">
        <v>514.3728494267591</v>
      </c>
      <c r="G13" s="787">
        <f t="shared" si="0"/>
        <v>617.24741931211088</v>
      </c>
      <c r="H13" s="788">
        <f t="shared" si="1"/>
        <v>15431.185482802772</v>
      </c>
      <c r="I13" s="671"/>
      <c r="J13" s="154">
        <f t="shared" si="2"/>
        <v>0</v>
      </c>
      <c r="K13" s="347"/>
      <c r="L13" s="434">
        <v>24</v>
      </c>
      <c r="M13" s="434">
        <v>616.20000000000005</v>
      </c>
      <c r="N13" s="433">
        <v>696</v>
      </c>
    </row>
    <row r="14" spans="1:22" s="427" customFormat="1" ht="18">
      <c r="A14" s="308" t="s">
        <v>1763</v>
      </c>
      <c r="B14" s="307" t="s">
        <v>1764</v>
      </c>
      <c r="C14" s="676">
        <v>25</v>
      </c>
      <c r="D14" s="677" t="s">
        <v>604</v>
      </c>
      <c r="E14" s="678" t="s">
        <v>590</v>
      </c>
      <c r="F14" s="787">
        <v>317.09664000000004</v>
      </c>
      <c r="G14" s="787">
        <f t="shared" si="0"/>
        <v>380.51596800000004</v>
      </c>
      <c r="H14" s="788">
        <f t="shared" si="1"/>
        <v>9512.8992000000017</v>
      </c>
      <c r="I14" s="671"/>
      <c r="J14" s="154">
        <f t="shared" si="2"/>
        <v>0</v>
      </c>
      <c r="K14" s="347"/>
      <c r="L14" s="434">
        <v>24</v>
      </c>
      <c r="M14" s="434">
        <v>616.20000000000005</v>
      </c>
      <c r="N14" s="433">
        <v>696</v>
      </c>
    </row>
    <row r="15" spans="1:22" s="427" customFormat="1" ht="18">
      <c r="A15" s="308" t="s">
        <v>1765</v>
      </c>
      <c r="B15" s="307" t="s">
        <v>1766</v>
      </c>
      <c r="C15" s="676">
        <v>25</v>
      </c>
      <c r="D15" s="677" t="s">
        <v>604</v>
      </c>
      <c r="E15" s="678" t="s">
        <v>590</v>
      </c>
      <c r="F15" s="787">
        <v>356.73372000000012</v>
      </c>
      <c r="G15" s="787">
        <f t="shared" si="0"/>
        <v>428.08046400000012</v>
      </c>
      <c r="H15" s="788">
        <f t="shared" si="1"/>
        <v>10702.011600000003</v>
      </c>
      <c r="I15" s="671"/>
      <c r="J15" s="154">
        <f t="shared" si="2"/>
        <v>0</v>
      </c>
      <c r="K15" s="347"/>
      <c r="L15" s="434">
        <v>24</v>
      </c>
      <c r="M15" s="434">
        <v>616.20000000000005</v>
      </c>
      <c r="N15" s="433">
        <v>696</v>
      </c>
    </row>
    <row r="16" spans="1:22" s="427" customFormat="1" ht="18">
      <c r="A16" s="308" t="s">
        <v>1767</v>
      </c>
      <c r="B16" s="307" t="s">
        <v>1768</v>
      </c>
      <c r="C16" s="676">
        <v>25</v>
      </c>
      <c r="D16" s="677" t="s">
        <v>604</v>
      </c>
      <c r="E16" s="678" t="s">
        <v>590</v>
      </c>
      <c r="F16" s="787">
        <v>672.41475000000014</v>
      </c>
      <c r="G16" s="787">
        <f t="shared" si="0"/>
        <v>806.8977000000001</v>
      </c>
      <c r="H16" s="788">
        <f t="shared" si="1"/>
        <v>20172.442500000001</v>
      </c>
      <c r="I16" s="671"/>
      <c r="J16" s="154">
        <f t="shared" si="2"/>
        <v>0</v>
      </c>
      <c r="K16" s="347"/>
      <c r="L16" s="434">
        <v>24</v>
      </c>
      <c r="M16" s="434">
        <v>616.20000000000005</v>
      </c>
      <c r="N16" s="433">
        <v>696</v>
      </c>
    </row>
    <row r="17" spans="1:14" s="427" customFormat="1" ht="18">
      <c r="A17" s="308" t="s">
        <v>1769</v>
      </c>
      <c r="B17" s="307" t="s">
        <v>1770</v>
      </c>
      <c r="C17" s="676">
        <v>25</v>
      </c>
      <c r="D17" s="677" t="s">
        <v>604</v>
      </c>
      <c r="E17" s="678" t="s">
        <v>590</v>
      </c>
      <c r="F17" s="787">
        <v>857.7240017955171</v>
      </c>
      <c r="G17" s="787">
        <f t="shared" si="0"/>
        <v>1029.2688021546205</v>
      </c>
      <c r="H17" s="788">
        <f t="shared" si="1"/>
        <v>25731.720053865512</v>
      </c>
      <c r="I17" s="671"/>
      <c r="J17" s="154">
        <f t="shared" si="2"/>
        <v>0</v>
      </c>
      <c r="K17" s="347"/>
      <c r="L17" s="434">
        <v>24</v>
      </c>
      <c r="M17" s="434">
        <v>616.20000000000005</v>
      </c>
      <c r="N17" s="433">
        <v>696</v>
      </c>
    </row>
    <row r="18" spans="1:14" s="427" customFormat="1" ht="18">
      <c r="A18" s="308" t="s">
        <v>1771</v>
      </c>
      <c r="B18" s="307" t="s">
        <v>1772</v>
      </c>
      <c r="C18" s="676">
        <v>25</v>
      </c>
      <c r="D18" s="677" t="s">
        <v>604</v>
      </c>
      <c r="E18" s="678" t="s">
        <v>590</v>
      </c>
      <c r="F18" s="787">
        <v>330.30900000000008</v>
      </c>
      <c r="G18" s="787">
        <f t="shared" si="0"/>
        <v>396.37080000000009</v>
      </c>
      <c r="H18" s="788">
        <f t="shared" si="1"/>
        <v>9909.2700000000023</v>
      </c>
      <c r="I18" s="671"/>
      <c r="J18" s="154">
        <f t="shared" si="2"/>
        <v>0</v>
      </c>
      <c r="K18" s="347"/>
      <c r="L18" s="434">
        <v>24</v>
      </c>
      <c r="M18" s="434">
        <v>616.20000000000005</v>
      </c>
      <c r="N18" s="433">
        <v>696</v>
      </c>
    </row>
    <row r="19" spans="1:14" s="427" customFormat="1" ht="18">
      <c r="A19" s="308" t="s">
        <v>1773</v>
      </c>
      <c r="B19" s="307" t="s">
        <v>1774</v>
      </c>
      <c r="C19" s="676">
        <v>25</v>
      </c>
      <c r="D19" s="677" t="s">
        <v>604</v>
      </c>
      <c r="E19" s="678" t="s">
        <v>590</v>
      </c>
      <c r="F19" s="787">
        <v>330.30900000000008</v>
      </c>
      <c r="G19" s="787">
        <f t="shared" si="0"/>
        <v>396.37080000000009</v>
      </c>
      <c r="H19" s="788">
        <f t="shared" si="1"/>
        <v>9909.2700000000023</v>
      </c>
      <c r="I19" s="671"/>
      <c r="J19" s="154">
        <f t="shared" si="2"/>
        <v>0</v>
      </c>
      <c r="K19" s="347"/>
      <c r="L19" s="434">
        <v>24</v>
      </c>
      <c r="M19" s="434">
        <v>616.20000000000005</v>
      </c>
      <c r="N19" s="433">
        <v>696</v>
      </c>
    </row>
    <row r="20" spans="1:14" s="427" customFormat="1" ht="18">
      <c r="A20" s="308" t="s">
        <v>1775</v>
      </c>
      <c r="B20" s="307" t="s">
        <v>1776</v>
      </c>
      <c r="C20" s="676">
        <v>25</v>
      </c>
      <c r="D20" s="677" t="s">
        <v>604</v>
      </c>
      <c r="E20" s="678" t="s">
        <v>590</v>
      </c>
      <c r="F20" s="787">
        <v>673.83036000000016</v>
      </c>
      <c r="G20" s="787">
        <f t="shared" si="0"/>
        <v>808.59643200000016</v>
      </c>
      <c r="H20" s="788">
        <f t="shared" si="1"/>
        <v>20214.910800000005</v>
      </c>
      <c r="I20" s="671"/>
      <c r="J20" s="154">
        <f t="shared" si="2"/>
        <v>0</v>
      </c>
      <c r="K20" s="347"/>
      <c r="L20" s="434">
        <v>24</v>
      </c>
      <c r="M20" s="434">
        <v>616.20000000000005</v>
      </c>
      <c r="N20" s="433">
        <v>696</v>
      </c>
    </row>
    <row r="21" spans="1:14" s="427" customFormat="1" ht="18">
      <c r="A21" s="308" t="s">
        <v>1777</v>
      </c>
      <c r="B21" s="307" t="s">
        <v>1778</v>
      </c>
      <c r="C21" s="676">
        <v>15</v>
      </c>
      <c r="D21" s="677" t="s">
        <v>862</v>
      </c>
      <c r="E21" s="678" t="s">
        <v>590</v>
      </c>
      <c r="F21" s="787">
        <v>502.06968000000012</v>
      </c>
      <c r="G21" s="787">
        <f t="shared" si="0"/>
        <v>602.4836160000001</v>
      </c>
      <c r="H21" s="788">
        <f t="shared" si="1"/>
        <v>9037.254240000002</v>
      </c>
      <c r="I21" s="671"/>
      <c r="J21" s="154">
        <f t="shared" si="2"/>
        <v>0</v>
      </c>
      <c r="K21" s="347" t="s">
        <v>1418</v>
      </c>
      <c r="L21" s="434">
        <v>24</v>
      </c>
      <c r="M21" s="434">
        <v>557.64</v>
      </c>
      <c r="N21" s="433">
        <v>768</v>
      </c>
    </row>
    <row r="22" spans="1:14" s="427" customFormat="1" ht="18">
      <c r="A22" s="308" t="s">
        <v>1779</v>
      </c>
      <c r="B22" s="307" t="s">
        <v>1780</v>
      </c>
      <c r="C22" s="676">
        <v>15</v>
      </c>
      <c r="D22" s="677" t="s">
        <v>862</v>
      </c>
      <c r="E22" s="678" t="s">
        <v>590</v>
      </c>
      <c r="F22" s="787">
        <v>475.64496000000008</v>
      </c>
      <c r="G22" s="787">
        <f t="shared" si="0"/>
        <v>570.77395200000012</v>
      </c>
      <c r="H22" s="788">
        <f t="shared" si="1"/>
        <v>8561.6092800000024</v>
      </c>
      <c r="I22" s="671"/>
      <c r="J22" s="154">
        <f t="shared" si="2"/>
        <v>0</v>
      </c>
      <c r="K22" s="347" t="s">
        <v>1418</v>
      </c>
      <c r="L22" s="434">
        <v>24</v>
      </c>
      <c r="M22" s="434">
        <v>541.43999999999994</v>
      </c>
      <c r="N22" s="433">
        <v>792</v>
      </c>
    </row>
    <row r="23" spans="1:14" s="427" customFormat="1" ht="18">
      <c r="A23" s="308" t="s">
        <v>1781</v>
      </c>
      <c r="B23" s="307" t="s">
        <v>1782</v>
      </c>
      <c r="C23" s="676">
        <v>14.5</v>
      </c>
      <c r="D23" s="677" t="s">
        <v>862</v>
      </c>
      <c r="E23" s="678" t="s">
        <v>590</v>
      </c>
      <c r="F23" s="787">
        <v>449.2202400000001</v>
      </c>
      <c r="G23" s="787">
        <f t="shared" si="0"/>
        <v>539.06428800000015</v>
      </c>
      <c r="H23" s="788">
        <f t="shared" si="1"/>
        <v>7816.4321760000021</v>
      </c>
      <c r="I23" s="671"/>
      <c r="J23" s="154">
        <f t="shared" si="2"/>
        <v>0</v>
      </c>
      <c r="K23" s="347" t="s">
        <v>1418</v>
      </c>
      <c r="L23" s="434">
        <v>24</v>
      </c>
      <c r="M23" s="434">
        <v>515.28</v>
      </c>
      <c r="N23" s="433">
        <v>792</v>
      </c>
    </row>
    <row r="24" spans="1:14" s="427" customFormat="1" ht="18">
      <c r="A24" s="439" t="s">
        <v>2226</v>
      </c>
      <c r="B24" s="438" t="s">
        <v>2223</v>
      </c>
      <c r="C24" s="828">
        <v>15</v>
      </c>
      <c r="D24" s="829" t="s">
        <v>862</v>
      </c>
      <c r="E24" s="830" t="s">
        <v>590</v>
      </c>
      <c r="F24" s="789">
        <v>359.52000000000004</v>
      </c>
      <c r="G24" s="789">
        <f t="shared" si="0"/>
        <v>431.42400000000004</v>
      </c>
      <c r="H24" s="790">
        <f t="shared" si="1"/>
        <v>6471.3600000000006</v>
      </c>
      <c r="I24" s="702"/>
      <c r="J24" s="154">
        <f t="shared" si="2"/>
        <v>0</v>
      </c>
      <c r="K24" s="437" t="s">
        <v>1418</v>
      </c>
      <c r="L24" s="434">
        <v>24</v>
      </c>
      <c r="M24" s="434">
        <v>557.64</v>
      </c>
      <c r="N24" s="433">
        <v>768</v>
      </c>
    </row>
    <row r="25" spans="1:14" s="427" customFormat="1" ht="18">
      <c r="A25" s="439" t="s">
        <v>2227</v>
      </c>
      <c r="B25" s="438" t="s">
        <v>2224</v>
      </c>
      <c r="C25" s="828">
        <v>15</v>
      </c>
      <c r="D25" s="829" t="s">
        <v>862</v>
      </c>
      <c r="E25" s="830" t="s">
        <v>590</v>
      </c>
      <c r="F25" s="789">
        <v>359.52000000000004</v>
      </c>
      <c r="G25" s="789">
        <f t="shared" si="0"/>
        <v>431.42400000000004</v>
      </c>
      <c r="H25" s="790">
        <f t="shared" si="1"/>
        <v>6471.3600000000006</v>
      </c>
      <c r="I25" s="702"/>
      <c r="J25" s="154">
        <f t="shared" si="2"/>
        <v>0</v>
      </c>
      <c r="K25" s="437" t="s">
        <v>1418</v>
      </c>
      <c r="L25" s="434">
        <v>24</v>
      </c>
      <c r="M25" s="434">
        <v>541.43999999999994</v>
      </c>
      <c r="N25" s="433">
        <v>792</v>
      </c>
    </row>
    <row r="26" spans="1:14" s="427" customFormat="1" ht="18">
      <c r="A26" s="439" t="s">
        <v>2228</v>
      </c>
      <c r="B26" s="438" t="s">
        <v>2225</v>
      </c>
      <c r="C26" s="828">
        <v>14.5</v>
      </c>
      <c r="D26" s="829" t="s">
        <v>862</v>
      </c>
      <c r="E26" s="830" t="s">
        <v>590</v>
      </c>
      <c r="F26" s="789">
        <v>359.52000000000004</v>
      </c>
      <c r="G26" s="789">
        <f t="shared" si="0"/>
        <v>431.42400000000004</v>
      </c>
      <c r="H26" s="790">
        <f t="shared" si="1"/>
        <v>6255.6480000000001</v>
      </c>
      <c r="I26" s="702"/>
      <c r="J26" s="154">
        <f t="shared" si="2"/>
        <v>0</v>
      </c>
      <c r="K26" s="437" t="s">
        <v>1418</v>
      </c>
      <c r="L26" s="434">
        <v>24</v>
      </c>
      <c r="M26" s="434">
        <v>515.28</v>
      </c>
      <c r="N26" s="433">
        <v>792</v>
      </c>
    </row>
    <row r="27" spans="1:14" s="427" customFormat="1" ht="18">
      <c r="A27" s="308" t="s">
        <v>1783</v>
      </c>
      <c r="B27" s="307" t="s">
        <v>1784</v>
      </c>
      <c r="C27" s="676">
        <v>15</v>
      </c>
      <c r="D27" s="677" t="s">
        <v>862</v>
      </c>
      <c r="E27" s="678" t="s">
        <v>590</v>
      </c>
      <c r="F27" s="787">
        <v>1030.5640800000001</v>
      </c>
      <c r="G27" s="787">
        <f t="shared" si="0"/>
        <v>1236.6768960000002</v>
      </c>
      <c r="H27" s="788">
        <f t="shared" si="1"/>
        <v>18550.153440000002</v>
      </c>
      <c r="I27" s="671"/>
      <c r="J27" s="154">
        <f t="shared" si="2"/>
        <v>0</v>
      </c>
      <c r="K27" s="347"/>
      <c r="L27" s="434">
        <v>24</v>
      </c>
      <c r="M27" s="434">
        <v>536.04</v>
      </c>
      <c r="N27" s="433">
        <v>792</v>
      </c>
    </row>
    <row r="28" spans="1:14" s="427" customFormat="1" ht="18">
      <c r="A28" s="308" t="s">
        <v>1785</v>
      </c>
      <c r="B28" s="307" t="s">
        <v>1786</v>
      </c>
      <c r="C28" s="676">
        <v>15</v>
      </c>
      <c r="D28" s="677" t="s">
        <v>862</v>
      </c>
      <c r="E28" s="678" t="s">
        <v>590</v>
      </c>
      <c r="F28" s="787">
        <v>898.44048000000021</v>
      </c>
      <c r="G28" s="787">
        <f t="shared" si="0"/>
        <v>1078.1285760000003</v>
      </c>
      <c r="H28" s="788">
        <f t="shared" si="1"/>
        <v>16171.928640000004</v>
      </c>
      <c r="I28" s="671"/>
      <c r="J28" s="154">
        <f t="shared" si="2"/>
        <v>0</v>
      </c>
      <c r="K28" s="347"/>
      <c r="L28" s="434">
        <v>24</v>
      </c>
      <c r="M28" s="434">
        <v>530.64</v>
      </c>
      <c r="N28" s="433">
        <v>792</v>
      </c>
    </row>
    <row r="29" spans="1:14" s="427" customFormat="1" ht="18">
      <c r="A29" s="308" t="s">
        <v>1787</v>
      </c>
      <c r="B29" s="307" t="s">
        <v>1788</v>
      </c>
      <c r="C29" s="676">
        <v>14.5</v>
      </c>
      <c r="D29" s="677" t="s">
        <v>862</v>
      </c>
      <c r="E29" s="678" t="s">
        <v>590</v>
      </c>
      <c r="F29" s="787">
        <v>845.59104000000013</v>
      </c>
      <c r="G29" s="787">
        <f t="shared" si="0"/>
        <v>1014.7092480000001</v>
      </c>
      <c r="H29" s="788">
        <f t="shared" si="1"/>
        <v>14713.284096000001</v>
      </c>
      <c r="I29" s="671"/>
      <c r="J29" s="154">
        <f t="shared" si="2"/>
        <v>0</v>
      </c>
      <c r="K29" s="347"/>
      <c r="L29" s="434">
        <v>24</v>
      </c>
      <c r="M29" s="434">
        <v>511.91999999999996</v>
      </c>
      <c r="N29" s="433">
        <v>792</v>
      </c>
    </row>
    <row r="30" spans="1:14" s="427" customFormat="1" ht="18">
      <c r="A30" s="308" t="s">
        <v>1789</v>
      </c>
      <c r="B30" s="307" t="s">
        <v>1790</v>
      </c>
      <c r="C30" s="676">
        <v>15</v>
      </c>
      <c r="D30" s="677" t="s">
        <v>862</v>
      </c>
      <c r="E30" s="678" t="s">
        <v>590</v>
      </c>
      <c r="F30" s="787">
        <v>990.92700000000013</v>
      </c>
      <c r="G30" s="787">
        <f t="shared" si="0"/>
        <v>1189.1124000000002</v>
      </c>
      <c r="H30" s="788">
        <f t="shared" si="1"/>
        <v>17836.686000000002</v>
      </c>
      <c r="I30" s="671"/>
      <c r="J30" s="154">
        <f t="shared" si="2"/>
        <v>0</v>
      </c>
      <c r="K30" s="347"/>
      <c r="L30" s="434">
        <v>24</v>
      </c>
      <c r="M30" s="434">
        <v>514.43999999999994</v>
      </c>
      <c r="N30" s="433">
        <v>792</v>
      </c>
    </row>
    <row r="31" spans="1:14" s="427" customFormat="1" ht="18">
      <c r="A31" s="308" t="s">
        <v>1791</v>
      </c>
      <c r="B31" s="307" t="s">
        <v>1792</v>
      </c>
      <c r="C31" s="676">
        <v>15</v>
      </c>
      <c r="D31" s="677" t="s">
        <v>862</v>
      </c>
      <c r="E31" s="678" t="s">
        <v>590</v>
      </c>
      <c r="F31" s="787">
        <v>911.6528400000002</v>
      </c>
      <c r="G31" s="787">
        <f t="shared" si="0"/>
        <v>1093.9834080000003</v>
      </c>
      <c r="H31" s="788">
        <f t="shared" si="1"/>
        <v>16409.751120000004</v>
      </c>
      <c r="I31" s="671"/>
      <c r="J31" s="154">
        <f t="shared" si="2"/>
        <v>0</v>
      </c>
      <c r="K31" s="347"/>
      <c r="L31" s="434">
        <v>24</v>
      </c>
      <c r="M31" s="434">
        <v>509.76</v>
      </c>
      <c r="N31" s="433">
        <v>792</v>
      </c>
    </row>
    <row r="32" spans="1:14" s="427" customFormat="1" ht="18">
      <c r="A32" s="308" t="s">
        <v>1793</v>
      </c>
      <c r="B32" s="307" t="s">
        <v>1794</v>
      </c>
      <c r="C32" s="831">
        <v>14.5</v>
      </c>
      <c r="D32" s="677" t="s">
        <v>862</v>
      </c>
      <c r="E32" s="678" t="s">
        <v>590</v>
      </c>
      <c r="F32" s="787">
        <v>858.80340000000012</v>
      </c>
      <c r="G32" s="787">
        <f t="shared" si="0"/>
        <v>1030.5640800000001</v>
      </c>
      <c r="H32" s="788">
        <f t="shared" si="1"/>
        <v>14943.179160000002</v>
      </c>
      <c r="I32" s="671"/>
      <c r="J32" s="154">
        <f t="shared" si="2"/>
        <v>0</v>
      </c>
      <c r="K32" s="347"/>
      <c r="L32" s="434">
        <v>24</v>
      </c>
      <c r="M32" s="434">
        <v>473.64</v>
      </c>
      <c r="N32" s="433">
        <v>792</v>
      </c>
    </row>
    <row r="33" spans="1:14" s="427" customFormat="1" ht="18">
      <c r="A33" s="308" t="s">
        <v>1795</v>
      </c>
      <c r="B33" s="307" t="s">
        <v>1796</v>
      </c>
      <c r="C33" s="831">
        <v>15</v>
      </c>
      <c r="D33" s="677" t="s">
        <v>862</v>
      </c>
      <c r="E33" s="678" t="s">
        <v>590</v>
      </c>
      <c r="F33" s="787">
        <v>1083.4135200000003</v>
      </c>
      <c r="G33" s="787">
        <f t="shared" si="0"/>
        <v>1300.0962240000003</v>
      </c>
      <c r="H33" s="788">
        <f t="shared" si="1"/>
        <v>19501.443360000005</v>
      </c>
      <c r="I33" s="671"/>
      <c r="J33" s="154">
        <f t="shared" si="2"/>
        <v>0</v>
      </c>
      <c r="K33" s="347" t="s">
        <v>1418</v>
      </c>
      <c r="L33" s="434">
        <v>24</v>
      </c>
      <c r="M33" s="434">
        <v>510.84000000000003</v>
      </c>
      <c r="N33" s="433">
        <v>792</v>
      </c>
    </row>
    <row r="34" spans="1:14" s="427" customFormat="1" ht="18">
      <c r="A34" s="308" t="s">
        <v>1797</v>
      </c>
      <c r="B34" s="307" t="s">
        <v>1798</v>
      </c>
      <c r="C34" s="831">
        <v>15</v>
      </c>
      <c r="D34" s="677" t="s">
        <v>862</v>
      </c>
      <c r="E34" s="678" t="s">
        <v>590</v>
      </c>
      <c r="F34" s="787">
        <v>977.71464000000014</v>
      </c>
      <c r="G34" s="787">
        <f t="shared" si="0"/>
        <v>1173.2575680000002</v>
      </c>
      <c r="H34" s="788">
        <f t="shared" si="1"/>
        <v>17598.863520000003</v>
      </c>
      <c r="I34" s="671"/>
      <c r="J34" s="154">
        <f t="shared" si="2"/>
        <v>0</v>
      </c>
      <c r="K34" s="347" t="s">
        <v>1418</v>
      </c>
      <c r="L34" s="434">
        <v>24</v>
      </c>
      <c r="M34" s="434">
        <v>507.24</v>
      </c>
      <c r="N34" s="433">
        <v>792</v>
      </c>
    </row>
    <row r="35" spans="1:14" s="427" customFormat="1" ht="18">
      <c r="A35" s="308" t="s">
        <v>1799</v>
      </c>
      <c r="B35" s="307" t="s">
        <v>1800</v>
      </c>
      <c r="C35" s="831">
        <v>14.5</v>
      </c>
      <c r="D35" s="677" t="s">
        <v>862</v>
      </c>
      <c r="E35" s="678" t="s">
        <v>590</v>
      </c>
      <c r="F35" s="787">
        <v>832.37868000000014</v>
      </c>
      <c r="G35" s="787">
        <f t="shared" si="0"/>
        <v>998.85441600000013</v>
      </c>
      <c r="H35" s="788">
        <f t="shared" si="1"/>
        <v>14483.389032000003</v>
      </c>
      <c r="I35" s="671"/>
      <c r="J35" s="154">
        <f t="shared" si="2"/>
        <v>0</v>
      </c>
      <c r="K35" s="347" t="s">
        <v>1418</v>
      </c>
      <c r="L35" s="434">
        <v>24</v>
      </c>
      <c r="M35" s="434">
        <v>501.84000000000003</v>
      </c>
      <c r="N35" s="433">
        <v>792</v>
      </c>
    </row>
    <row r="36" spans="1:14" s="427" customFormat="1" ht="18">
      <c r="A36" s="308" t="s">
        <v>1801</v>
      </c>
      <c r="B36" s="307" t="s">
        <v>1802</v>
      </c>
      <c r="C36" s="676">
        <v>25</v>
      </c>
      <c r="D36" s="677" t="s">
        <v>604</v>
      </c>
      <c r="E36" s="678" t="s">
        <v>590</v>
      </c>
      <c r="F36" s="787">
        <v>396.37080000000009</v>
      </c>
      <c r="G36" s="787">
        <f t="shared" ref="G36:G53" si="3">F36*1.2</f>
        <v>475.64496000000008</v>
      </c>
      <c r="H36" s="788">
        <f t="shared" ref="H36:H53" si="4">G36*C36</f>
        <v>11891.124000000002</v>
      </c>
      <c r="I36" s="671"/>
      <c r="J36" s="154">
        <f t="shared" si="2"/>
        <v>0</v>
      </c>
      <c r="K36" s="347"/>
      <c r="L36" s="434">
        <v>24</v>
      </c>
      <c r="M36" s="434">
        <v>616.20000000000005</v>
      </c>
      <c r="N36" s="433">
        <v>696</v>
      </c>
    </row>
    <row r="37" spans="1:14" s="427" customFormat="1" ht="18">
      <c r="A37" s="308" t="s">
        <v>1803</v>
      </c>
      <c r="B37" s="307" t="s">
        <v>1804</v>
      </c>
      <c r="C37" s="676">
        <v>25</v>
      </c>
      <c r="D37" s="677" t="s">
        <v>604</v>
      </c>
      <c r="E37" s="678" t="s">
        <v>590</v>
      </c>
      <c r="F37" s="787">
        <v>412.22563200000008</v>
      </c>
      <c r="G37" s="787">
        <f t="shared" si="3"/>
        <v>494.67075840000007</v>
      </c>
      <c r="H37" s="788">
        <f t="shared" si="4"/>
        <v>12366.768960000001</v>
      </c>
      <c r="I37" s="671"/>
      <c r="J37" s="154">
        <f t="shared" si="2"/>
        <v>0</v>
      </c>
      <c r="K37" s="347" t="s">
        <v>1418</v>
      </c>
      <c r="L37" s="434">
        <v>24</v>
      </c>
      <c r="M37" s="434">
        <v>616.20000000000005</v>
      </c>
      <c r="N37" s="433">
        <v>696</v>
      </c>
    </row>
    <row r="38" spans="1:14" s="427" customFormat="1" ht="18">
      <c r="A38" s="308" t="s">
        <v>1805</v>
      </c>
      <c r="B38" s="307" t="s">
        <v>1806</v>
      </c>
      <c r="C38" s="676">
        <v>25</v>
      </c>
      <c r="D38" s="677" t="s">
        <v>604</v>
      </c>
      <c r="E38" s="678" t="s">
        <v>590</v>
      </c>
      <c r="F38" s="787">
        <v>630.22957200000019</v>
      </c>
      <c r="G38" s="787">
        <f t="shared" si="3"/>
        <v>756.2754864000002</v>
      </c>
      <c r="H38" s="788">
        <f t="shared" si="4"/>
        <v>18906.887160000006</v>
      </c>
      <c r="I38" s="671"/>
      <c r="J38" s="154">
        <f t="shared" si="2"/>
        <v>0</v>
      </c>
      <c r="K38" s="347" t="s">
        <v>1418</v>
      </c>
      <c r="L38" s="434">
        <v>24</v>
      </c>
      <c r="M38" s="434">
        <v>616.20000000000005</v>
      </c>
      <c r="N38" s="433">
        <v>696</v>
      </c>
    </row>
    <row r="39" spans="1:14" s="427" customFormat="1" ht="18">
      <c r="A39" s="308" t="s">
        <v>1807</v>
      </c>
      <c r="B39" s="307" t="s">
        <v>1808</v>
      </c>
      <c r="C39" s="676">
        <v>15</v>
      </c>
      <c r="D39" s="677" t="s">
        <v>862</v>
      </c>
      <c r="E39" s="678" t="s">
        <v>590</v>
      </c>
      <c r="F39" s="787">
        <v>837.56925000000001</v>
      </c>
      <c r="G39" s="787">
        <f t="shared" si="3"/>
        <v>1005.0830999999999</v>
      </c>
      <c r="H39" s="788">
        <f t="shared" si="4"/>
        <v>15076.246499999999</v>
      </c>
      <c r="I39" s="671"/>
      <c r="J39" s="154">
        <f t="shared" si="2"/>
        <v>0</v>
      </c>
      <c r="K39" s="347"/>
      <c r="L39" s="434">
        <v>24</v>
      </c>
      <c r="M39" s="434">
        <v>561.84</v>
      </c>
      <c r="N39" s="433">
        <v>768</v>
      </c>
    </row>
    <row r="40" spans="1:14" s="427" customFormat="1" ht="18">
      <c r="A40" s="308" t="s">
        <v>1809</v>
      </c>
      <c r="B40" s="307" t="s">
        <v>1810</v>
      </c>
      <c r="C40" s="676">
        <v>15</v>
      </c>
      <c r="D40" s="677" t="s">
        <v>862</v>
      </c>
      <c r="E40" s="678" t="s">
        <v>590</v>
      </c>
      <c r="F40" s="787">
        <v>754.99200000000008</v>
      </c>
      <c r="G40" s="787">
        <f t="shared" si="3"/>
        <v>905.99040000000002</v>
      </c>
      <c r="H40" s="788">
        <f t="shared" si="4"/>
        <v>13589.856</v>
      </c>
      <c r="I40" s="671"/>
      <c r="J40" s="154">
        <f t="shared" si="2"/>
        <v>0</v>
      </c>
      <c r="K40" s="347"/>
      <c r="L40" s="434">
        <v>24</v>
      </c>
      <c r="M40" s="434">
        <v>557.52</v>
      </c>
      <c r="N40" s="433">
        <v>768</v>
      </c>
    </row>
    <row r="41" spans="1:14" s="427" customFormat="1" ht="18">
      <c r="A41" s="308" t="s">
        <v>1811</v>
      </c>
      <c r="B41" s="307" t="s">
        <v>1812</v>
      </c>
      <c r="C41" s="676">
        <v>14.5</v>
      </c>
      <c r="D41" s="677" t="s">
        <v>862</v>
      </c>
      <c r="E41" s="678" t="s">
        <v>590</v>
      </c>
      <c r="F41" s="787">
        <v>719.60175000000004</v>
      </c>
      <c r="G41" s="787">
        <f t="shared" si="3"/>
        <v>863.52210000000002</v>
      </c>
      <c r="H41" s="788">
        <f t="shared" si="4"/>
        <v>12521.070450000001</v>
      </c>
      <c r="I41" s="671"/>
      <c r="J41" s="154">
        <f t="shared" si="2"/>
        <v>0</v>
      </c>
      <c r="K41" s="347"/>
      <c r="L41" s="434">
        <v>24</v>
      </c>
      <c r="M41" s="434">
        <v>552.96</v>
      </c>
      <c r="N41" s="433">
        <v>768</v>
      </c>
    </row>
    <row r="42" spans="1:14" s="427" customFormat="1" ht="18">
      <c r="A42" s="308" t="s">
        <v>1813</v>
      </c>
      <c r="B42" s="307" t="s">
        <v>1814</v>
      </c>
      <c r="C42" s="676">
        <v>14.5</v>
      </c>
      <c r="D42" s="677" t="s">
        <v>862</v>
      </c>
      <c r="E42" s="678" t="s">
        <v>590</v>
      </c>
      <c r="F42" s="787">
        <v>790.38225000000011</v>
      </c>
      <c r="G42" s="787">
        <f t="shared" si="3"/>
        <v>948.45870000000014</v>
      </c>
      <c r="H42" s="788">
        <f t="shared" si="4"/>
        <v>13752.651150000002</v>
      </c>
      <c r="I42" s="671"/>
      <c r="J42" s="154">
        <f t="shared" si="2"/>
        <v>0</v>
      </c>
      <c r="K42" s="347"/>
      <c r="L42" s="434">
        <v>24</v>
      </c>
      <c r="M42" s="434">
        <v>552.96</v>
      </c>
      <c r="N42" s="433">
        <v>768</v>
      </c>
    </row>
    <row r="43" spans="1:14" s="427" customFormat="1" ht="18">
      <c r="A43" s="308" t="s">
        <v>1815</v>
      </c>
      <c r="B43" s="307" t="s">
        <v>1816</v>
      </c>
      <c r="C43" s="831">
        <v>15</v>
      </c>
      <c r="D43" s="677" t="s">
        <v>862</v>
      </c>
      <c r="E43" s="678" t="s">
        <v>590</v>
      </c>
      <c r="F43" s="787">
        <v>940.99842195967324</v>
      </c>
      <c r="G43" s="787">
        <f t="shared" si="3"/>
        <v>1129.1981063516077</v>
      </c>
      <c r="H43" s="788">
        <f t="shared" si="4"/>
        <v>16937.971595274117</v>
      </c>
      <c r="I43" s="671"/>
      <c r="J43" s="154">
        <f t="shared" si="2"/>
        <v>0</v>
      </c>
      <c r="K43" s="347"/>
      <c r="L43" s="434">
        <v>24</v>
      </c>
      <c r="M43" s="434">
        <v>491.04</v>
      </c>
      <c r="N43" s="433">
        <v>792</v>
      </c>
    </row>
    <row r="44" spans="1:14" s="427" customFormat="1" ht="18">
      <c r="A44" s="308" t="s">
        <v>1817</v>
      </c>
      <c r="B44" s="307" t="s">
        <v>1818</v>
      </c>
      <c r="C44" s="831">
        <v>15</v>
      </c>
      <c r="D44" s="677" t="s">
        <v>862</v>
      </c>
      <c r="E44" s="678" t="s">
        <v>590</v>
      </c>
      <c r="F44" s="787">
        <v>887.40232720935319</v>
      </c>
      <c r="G44" s="787">
        <f t="shared" si="3"/>
        <v>1064.8827926512238</v>
      </c>
      <c r="H44" s="788">
        <f t="shared" si="4"/>
        <v>15973.241889768356</v>
      </c>
      <c r="I44" s="671"/>
      <c r="J44" s="154">
        <f t="shared" si="2"/>
        <v>0</v>
      </c>
      <c r="K44" s="347"/>
      <c r="L44" s="434">
        <v>24</v>
      </c>
      <c r="M44" s="434">
        <v>473.40000000000003</v>
      </c>
      <c r="N44" s="433">
        <v>792</v>
      </c>
    </row>
    <row r="45" spans="1:14" s="427" customFormat="1" ht="18">
      <c r="A45" s="308" t="s">
        <v>1819</v>
      </c>
      <c r="B45" s="307" t="s">
        <v>1820</v>
      </c>
      <c r="C45" s="831">
        <v>14.5</v>
      </c>
      <c r="D45" s="677" t="s">
        <v>862</v>
      </c>
      <c r="E45" s="678" t="s">
        <v>590</v>
      </c>
      <c r="F45" s="787">
        <v>825.7344660956777</v>
      </c>
      <c r="G45" s="787">
        <f t="shared" si="3"/>
        <v>990.88135931481315</v>
      </c>
      <c r="H45" s="788">
        <f t="shared" si="4"/>
        <v>14367.779710064791</v>
      </c>
      <c r="I45" s="671"/>
      <c r="J45" s="154">
        <f t="shared" si="2"/>
        <v>0</v>
      </c>
      <c r="K45" s="347"/>
      <c r="L45" s="434">
        <v>24</v>
      </c>
      <c r="M45" s="434">
        <v>444.048</v>
      </c>
      <c r="N45" s="433">
        <v>792</v>
      </c>
    </row>
    <row r="46" spans="1:14" s="427" customFormat="1" ht="18">
      <c r="A46" s="308" t="s">
        <v>1821</v>
      </c>
      <c r="B46" s="307" t="s">
        <v>1822</v>
      </c>
      <c r="C46" s="831">
        <v>15</v>
      </c>
      <c r="D46" s="677" t="s">
        <v>862</v>
      </c>
      <c r="E46" s="678" t="s">
        <v>590</v>
      </c>
      <c r="F46" s="787">
        <v>1236.1104097957809</v>
      </c>
      <c r="G46" s="787">
        <f t="shared" si="3"/>
        <v>1483.3324917549371</v>
      </c>
      <c r="H46" s="788">
        <f t="shared" si="4"/>
        <v>22249.987376324058</v>
      </c>
      <c r="I46" s="671"/>
      <c r="J46" s="154">
        <f t="shared" si="2"/>
        <v>0</v>
      </c>
      <c r="K46" s="347"/>
      <c r="L46" s="434">
        <v>24</v>
      </c>
      <c r="M46" s="434">
        <v>539.28</v>
      </c>
      <c r="N46" s="433">
        <v>792</v>
      </c>
    </row>
    <row r="47" spans="1:14" s="427" customFormat="1" ht="18">
      <c r="A47" s="308" t="s">
        <v>1823</v>
      </c>
      <c r="B47" s="307" t="s">
        <v>1824</v>
      </c>
      <c r="C47" s="831">
        <v>14.5</v>
      </c>
      <c r="D47" s="677" t="s">
        <v>862</v>
      </c>
      <c r="E47" s="678" t="s">
        <v>590</v>
      </c>
      <c r="F47" s="787">
        <v>1156.0815</v>
      </c>
      <c r="G47" s="787">
        <f t="shared" si="3"/>
        <v>1387.2978000000001</v>
      </c>
      <c r="H47" s="788">
        <f t="shared" si="4"/>
        <v>20115.8181</v>
      </c>
      <c r="I47" s="671"/>
      <c r="J47" s="154">
        <f t="shared" si="2"/>
        <v>0</v>
      </c>
      <c r="K47" s="347"/>
      <c r="L47" s="434">
        <v>24</v>
      </c>
      <c r="M47" s="434">
        <v>539.28</v>
      </c>
      <c r="N47" s="433">
        <v>792</v>
      </c>
    </row>
    <row r="48" spans="1:14" s="427" customFormat="1" ht="18">
      <c r="A48" s="308" t="s">
        <v>1825</v>
      </c>
      <c r="B48" s="307" t="s">
        <v>1826</v>
      </c>
      <c r="C48" s="831">
        <v>15</v>
      </c>
      <c r="D48" s="677" t="s">
        <v>862</v>
      </c>
      <c r="E48" s="678" t="s">
        <v>590</v>
      </c>
      <c r="F48" s="787">
        <v>1014.5205000000002</v>
      </c>
      <c r="G48" s="787">
        <f t="shared" si="3"/>
        <v>1217.4246000000003</v>
      </c>
      <c r="H48" s="788">
        <f t="shared" si="4"/>
        <v>18261.369000000006</v>
      </c>
      <c r="I48" s="671"/>
      <c r="J48" s="154">
        <f t="shared" si="2"/>
        <v>0</v>
      </c>
      <c r="K48" s="347" t="s">
        <v>1418</v>
      </c>
      <c r="L48" s="434">
        <v>24</v>
      </c>
      <c r="M48" s="434">
        <v>456.84000000000003</v>
      </c>
      <c r="N48" s="433">
        <v>792</v>
      </c>
    </row>
    <row r="49" spans="1:14" s="427" customFormat="1" ht="18">
      <c r="A49" s="308" t="s">
        <v>1827</v>
      </c>
      <c r="B49" s="307" t="s">
        <v>1828</v>
      </c>
      <c r="C49" s="831">
        <v>15</v>
      </c>
      <c r="D49" s="677" t="s">
        <v>862</v>
      </c>
      <c r="E49" s="678" t="s">
        <v>590</v>
      </c>
      <c r="F49" s="787">
        <v>967.33350000000019</v>
      </c>
      <c r="G49" s="787">
        <f t="shared" si="3"/>
        <v>1160.8002000000001</v>
      </c>
      <c r="H49" s="788">
        <f t="shared" si="4"/>
        <v>17412.003000000001</v>
      </c>
      <c r="I49" s="671"/>
      <c r="J49" s="154">
        <f t="shared" si="2"/>
        <v>0</v>
      </c>
      <c r="K49" s="347" t="s">
        <v>1418</v>
      </c>
      <c r="L49" s="434">
        <v>24</v>
      </c>
      <c r="M49" s="434">
        <v>430.20000000000005</v>
      </c>
      <c r="N49" s="433">
        <v>792</v>
      </c>
    </row>
    <row r="50" spans="1:14" s="427" customFormat="1" ht="18">
      <c r="A50" s="308" t="s">
        <v>1829</v>
      </c>
      <c r="B50" s="307" t="s">
        <v>1830</v>
      </c>
      <c r="C50" s="831">
        <v>14.5</v>
      </c>
      <c r="D50" s="677" t="s">
        <v>862</v>
      </c>
      <c r="E50" s="678" t="s">
        <v>590</v>
      </c>
      <c r="F50" s="787">
        <v>884.75625000000002</v>
      </c>
      <c r="G50" s="787">
        <f t="shared" si="3"/>
        <v>1061.7075</v>
      </c>
      <c r="H50" s="788">
        <f t="shared" si="4"/>
        <v>15394.758749999999</v>
      </c>
      <c r="I50" s="671"/>
      <c r="J50" s="154">
        <f t="shared" si="2"/>
        <v>0</v>
      </c>
      <c r="K50" s="347" t="s">
        <v>1418</v>
      </c>
      <c r="L50" s="434">
        <v>24</v>
      </c>
      <c r="M50" s="434">
        <v>411</v>
      </c>
      <c r="N50" s="433">
        <v>792</v>
      </c>
    </row>
    <row r="51" spans="1:14" s="427" customFormat="1" ht="18">
      <c r="A51" s="308" t="s">
        <v>2177</v>
      </c>
      <c r="B51" s="307" t="s">
        <v>2172</v>
      </c>
      <c r="C51" s="831">
        <v>15</v>
      </c>
      <c r="D51" s="677" t="s">
        <v>862</v>
      </c>
      <c r="E51" s="678" t="s">
        <v>590</v>
      </c>
      <c r="F51" s="787">
        <v>1363.4929642131945</v>
      </c>
      <c r="G51" s="787">
        <f t="shared" si="3"/>
        <v>1636.1915570558333</v>
      </c>
      <c r="H51" s="788">
        <f t="shared" si="4"/>
        <v>24542.873355837499</v>
      </c>
      <c r="I51" s="671"/>
      <c r="J51" s="154">
        <f t="shared" si="2"/>
        <v>0</v>
      </c>
      <c r="K51" s="347"/>
      <c r="L51" s="434">
        <v>24</v>
      </c>
      <c r="M51" s="434">
        <v>456.84000000000003</v>
      </c>
      <c r="N51" s="433">
        <v>792</v>
      </c>
    </row>
    <row r="52" spans="1:14" s="427" customFormat="1" ht="18">
      <c r="A52" s="308" t="s">
        <v>2175</v>
      </c>
      <c r="B52" s="307" t="s">
        <v>2173</v>
      </c>
      <c r="C52" s="831">
        <v>15</v>
      </c>
      <c r="D52" s="677" t="s">
        <v>862</v>
      </c>
      <c r="E52" s="678" t="s">
        <v>590</v>
      </c>
      <c r="F52" s="787">
        <v>1286.9424040339368</v>
      </c>
      <c r="G52" s="787">
        <f t="shared" si="3"/>
        <v>1544.3308848407241</v>
      </c>
      <c r="H52" s="788">
        <f t="shared" si="4"/>
        <v>23164.963272610861</v>
      </c>
      <c r="I52" s="671"/>
      <c r="J52" s="154">
        <f t="shared" si="2"/>
        <v>0</v>
      </c>
      <c r="K52" s="347"/>
      <c r="L52" s="434">
        <v>24</v>
      </c>
      <c r="M52" s="434">
        <v>430.20000000000005</v>
      </c>
      <c r="N52" s="433">
        <v>792</v>
      </c>
    </row>
    <row r="53" spans="1:14" s="427" customFormat="1" ht="18">
      <c r="A53" s="308" t="s">
        <v>2179</v>
      </c>
      <c r="B53" s="307" t="s">
        <v>2174</v>
      </c>
      <c r="C53" s="831">
        <v>14.5</v>
      </c>
      <c r="D53" s="677" t="s">
        <v>862</v>
      </c>
      <c r="E53" s="678" t="s">
        <v>590</v>
      </c>
      <c r="F53" s="787">
        <v>1207.1582977217984</v>
      </c>
      <c r="G53" s="787">
        <f t="shared" si="3"/>
        <v>1448.5899572661581</v>
      </c>
      <c r="H53" s="788">
        <f t="shared" si="4"/>
        <v>21004.554380359292</v>
      </c>
      <c r="I53" s="671"/>
      <c r="J53" s="154">
        <f t="shared" si="2"/>
        <v>0</v>
      </c>
      <c r="K53" s="347"/>
      <c r="L53" s="434">
        <v>24</v>
      </c>
      <c r="M53" s="434">
        <v>411</v>
      </c>
      <c r="N53" s="433">
        <v>792</v>
      </c>
    </row>
    <row r="54" spans="1:14" s="427" customFormat="1" ht="21" customHeight="1">
      <c r="A54" s="308" t="s">
        <v>2178</v>
      </c>
      <c r="B54" s="307" t="s">
        <v>2172</v>
      </c>
      <c r="C54" s="831">
        <v>5</v>
      </c>
      <c r="D54" s="677" t="s">
        <v>862</v>
      </c>
      <c r="E54" s="678" t="s">
        <v>590</v>
      </c>
      <c r="F54" s="787" t="s">
        <v>2124</v>
      </c>
      <c r="G54" s="787"/>
      <c r="H54" s="788"/>
      <c r="I54" s="671"/>
      <c r="J54" s="154">
        <f t="shared" si="2"/>
        <v>0</v>
      </c>
      <c r="K54" s="347"/>
      <c r="L54" s="434">
        <v>60</v>
      </c>
      <c r="M54" s="434">
        <v>463.8</v>
      </c>
      <c r="N54" s="433">
        <v>1980</v>
      </c>
    </row>
    <row r="55" spans="1:14" s="427" customFormat="1" ht="24" customHeight="1">
      <c r="A55" s="308" t="s">
        <v>2176</v>
      </c>
      <c r="B55" s="307" t="s">
        <v>2173</v>
      </c>
      <c r="C55" s="831">
        <v>5</v>
      </c>
      <c r="D55" s="677" t="s">
        <v>862</v>
      </c>
      <c r="E55" s="678" t="s">
        <v>590</v>
      </c>
      <c r="F55" s="787" t="s">
        <v>2124</v>
      </c>
      <c r="G55" s="787"/>
      <c r="H55" s="788"/>
      <c r="I55" s="671"/>
      <c r="J55" s="154">
        <f t="shared" si="2"/>
        <v>0</v>
      </c>
      <c r="K55" s="347"/>
      <c r="L55" s="434">
        <v>60</v>
      </c>
      <c r="M55" s="434">
        <v>457.8</v>
      </c>
      <c r="N55" s="433">
        <v>1980</v>
      </c>
    </row>
    <row r="56" spans="1:14" s="427" customFormat="1" ht="20.25" customHeight="1">
      <c r="A56" s="308" t="s">
        <v>2180</v>
      </c>
      <c r="B56" s="307" t="s">
        <v>2174</v>
      </c>
      <c r="C56" s="831">
        <v>4.8499999999999996</v>
      </c>
      <c r="D56" s="677" t="s">
        <v>862</v>
      </c>
      <c r="E56" s="678" t="s">
        <v>590</v>
      </c>
      <c r="F56" s="787" t="s">
        <v>2124</v>
      </c>
      <c r="G56" s="787"/>
      <c r="H56" s="788"/>
      <c r="I56" s="671"/>
      <c r="J56" s="154">
        <f t="shared" si="2"/>
        <v>0</v>
      </c>
      <c r="K56" s="347"/>
      <c r="L56" s="434">
        <v>60</v>
      </c>
      <c r="M56" s="434">
        <v>376.26</v>
      </c>
      <c r="N56" s="433">
        <v>1980</v>
      </c>
    </row>
    <row r="57" spans="1:14" s="427" customFormat="1" ht="18">
      <c r="A57" s="292" t="s">
        <v>1831</v>
      </c>
      <c r="B57" s="302" t="s">
        <v>1832</v>
      </c>
      <c r="C57" s="831">
        <v>10</v>
      </c>
      <c r="D57" s="677" t="s">
        <v>862</v>
      </c>
      <c r="E57" s="678" t="s">
        <v>590</v>
      </c>
      <c r="F57" s="791">
        <v>1347.2434336249103</v>
      </c>
      <c r="G57" s="791">
        <f t="shared" ref="G57:G88" si="5">F57*1.2</f>
        <v>1616.6921203498923</v>
      </c>
      <c r="H57" s="788">
        <f t="shared" ref="H57:H88" si="6">G57*C57</f>
        <v>16166.921203498923</v>
      </c>
      <c r="I57" s="671"/>
      <c r="J57" s="154">
        <f t="shared" si="2"/>
        <v>0</v>
      </c>
      <c r="K57" s="436"/>
      <c r="L57" s="434">
        <v>27</v>
      </c>
      <c r="M57" s="434">
        <v>336.96000000000004</v>
      </c>
      <c r="N57" s="433">
        <v>891</v>
      </c>
    </row>
    <row r="58" spans="1:14" s="427" customFormat="1" ht="18">
      <c r="A58" s="292" t="s">
        <v>1833</v>
      </c>
      <c r="B58" s="302" t="s">
        <v>1834</v>
      </c>
      <c r="C58" s="831">
        <v>10</v>
      </c>
      <c r="D58" s="677" t="s">
        <v>862</v>
      </c>
      <c r="E58" s="678" t="s">
        <v>590</v>
      </c>
      <c r="F58" s="791">
        <v>1308.0899765186359</v>
      </c>
      <c r="G58" s="791">
        <f t="shared" si="5"/>
        <v>1569.7079718223631</v>
      </c>
      <c r="H58" s="788">
        <f t="shared" si="6"/>
        <v>15697.079718223631</v>
      </c>
      <c r="I58" s="671"/>
      <c r="J58" s="154">
        <f t="shared" si="2"/>
        <v>0</v>
      </c>
      <c r="K58" s="436"/>
      <c r="L58" s="434">
        <v>27</v>
      </c>
      <c r="M58" s="434">
        <v>328.59</v>
      </c>
      <c r="N58" s="433">
        <v>891</v>
      </c>
    </row>
    <row r="59" spans="1:14" s="427" customFormat="1" ht="18">
      <c r="A59" s="292" t="s">
        <v>1835</v>
      </c>
      <c r="B59" s="302" t="s">
        <v>1836</v>
      </c>
      <c r="C59" s="831">
        <v>9.6999999999999993</v>
      </c>
      <c r="D59" s="677" t="s">
        <v>862</v>
      </c>
      <c r="E59" s="678" t="s">
        <v>590</v>
      </c>
      <c r="F59" s="791">
        <v>1283.6656520937702</v>
      </c>
      <c r="G59" s="791">
        <f t="shared" si="5"/>
        <v>1540.3987825125241</v>
      </c>
      <c r="H59" s="788">
        <f t="shared" si="6"/>
        <v>14941.868190371482</v>
      </c>
      <c r="I59" s="671"/>
      <c r="J59" s="154">
        <f t="shared" si="2"/>
        <v>0</v>
      </c>
      <c r="K59" s="436"/>
      <c r="L59" s="434">
        <v>27</v>
      </c>
      <c r="M59" s="434">
        <v>313.22700000000003</v>
      </c>
      <c r="N59" s="433">
        <v>891</v>
      </c>
    </row>
    <row r="60" spans="1:14" s="427" customFormat="1" ht="18">
      <c r="A60" s="308" t="s">
        <v>1837</v>
      </c>
      <c r="B60" s="307" t="s">
        <v>1838</v>
      </c>
      <c r="C60" s="831">
        <v>12.5</v>
      </c>
      <c r="D60" s="677" t="s">
        <v>862</v>
      </c>
      <c r="E60" s="678" t="s">
        <v>590</v>
      </c>
      <c r="F60" s="787">
        <v>884.75625000000002</v>
      </c>
      <c r="G60" s="787">
        <f t="shared" si="5"/>
        <v>1061.7075</v>
      </c>
      <c r="H60" s="788">
        <f t="shared" si="6"/>
        <v>13271.34375</v>
      </c>
      <c r="I60" s="671"/>
      <c r="J60" s="154">
        <f t="shared" si="2"/>
        <v>0</v>
      </c>
      <c r="K60" s="347" t="s">
        <v>1418</v>
      </c>
      <c r="L60" s="434">
        <v>32</v>
      </c>
      <c r="M60" s="434">
        <v>613.6</v>
      </c>
      <c r="N60" s="433">
        <v>928</v>
      </c>
    </row>
    <row r="61" spans="1:14" s="427" customFormat="1" ht="18">
      <c r="A61" s="308" t="s">
        <v>1839</v>
      </c>
      <c r="B61" s="307" t="s">
        <v>1840</v>
      </c>
      <c r="C61" s="831">
        <v>12.5</v>
      </c>
      <c r="D61" s="677" t="s">
        <v>862</v>
      </c>
      <c r="E61" s="678" t="s">
        <v>590</v>
      </c>
      <c r="F61" s="787">
        <v>813.97575000000006</v>
      </c>
      <c r="G61" s="787">
        <f t="shared" si="5"/>
        <v>976.77089999999998</v>
      </c>
      <c r="H61" s="788">
        <f t="shared" si="6"/>
        <v>12209.63625</v>
      </c>
      <c r="I61" s="671"/>
      <c r="J61" s="154">
        <f t="shared" si="2"/>
        <v>0</v>
      </c>
      <c r="K61" s="347" t="s">
        <v>1418</v>
      </c>
      <c r="L61" s="434">
        <v>32</v>
      </c>
      <c r="M61" s="434">
        <v>595.20000000000005</v>
      </c>
      <c r="N61" s="433">
        <v>960</v>
      </c>
    </row>
    <row r="62" spans="1:14" s="427" customFormat="1" ht="18">
      <c r="A62" s="308" t="s">
        <v>1841</v>
      </c>
      <c r="B62" s="307" t="s">
        <v>1842</v>
      </c>
      <c r="C62" s="831">
        <v>12.1</v>
      </c>
      <c r="D62" s="677" t="s">
        <v>862</v>
      </c>
      <c r="E62" s="678" t="s">
        <v>590</v>
      </c>
      <c r="F62" s="787">
        <v>766.78875000000005</v>
      </c>
      <c r="G62" s="787">
        <f t="shared" si="5"/>
        <v>920.14650000000006</v>
      </c>
      <c r="H62" s="788">
        <f t="shared" si="6"/>
        <v>11133.772650000001</v>
      </c>
      <c r="I62" s="671"/>
      <c r="J62" s="154">
        <f t="shared" si="2"/>
        <v>0</v>
      </c>
      <c r="K62" s="347" t="s">
        <v>1418</v>
      </c>
      <c r="L62" s="434">
        <v>32</v>
      </c>
      <c r="M62" s="434">
        <v>565.31200000000001</v>
      </c>
      <c r="N62" s="433">
        <v>1024</v>
      </c>
    </row>
    <row r="63" spans="1:14" s="427" customFormat="1" ht="18">
      <c r="A63" s="308" t="s">
        <v>1843</v>
      </c>
      <c r="B63" s="307" t="s">
        <v>1844</v>
      </c>
      <c r="C63" s="831">
        <v>15</v>
      </c>
      <c r="D63" s="677" t="s">
        <v>862</v>
      </c>
      <c r="E63" s="678" t="s">
        <v>590</v>
      </c>
      <c r="F63" s="787">
        <v>670.41198852449963</v>
      </c>
      <c r="G63" s="787">
        <f t="shared" si="5"/>
        <v>804.49438622939954</v>
      </c>
      <c r="H63" s="788">
        <f t="shared" si="6"/>
        <v>12067.415793440992</v>
      </c>
      <c r="I63" s="671"/>
      <c r="J63" s="154">
        <f t="shared" si="2"/>
        <v>0</v>
      </c>
      <c r="K63" s="347"/>
      <c r="L63" s="434">
        <v>24</v>
      </c>
      <c r="M63" s="434">
        <v>581.76</v>
      </c>
      <c r="N63" s="433">
        <v>744</v>
      </c>
    </row>
    <row r="64" spans="1:14" s="427" customFormat="1" ht="18">
      <c r="A64" s="308" t="s">
        <v>1845</v>
      </c>
      <c r="B64" s="307" t="s">
        <v>1846</v>
      </c>
      <c r="C64" s="831">
        <v>15</v>
      </c>
      <c r="D64" s="677" t="s">
        <v>862</v>
      </c>
      <c r="E64" s="678" t="s">
        <v>590</v>
      </c>
      <c r="F64" s="787">
        <v>660.61800000000017</v>
      </c>
      <c r="G64" s="787">
        <f t="shared" si="5"/>
        <v>792.74160000000018</v>
      </c>
      <c r="H64" s="788">
        <f t="shared" si="6"/>
        <v>11891.124000000003</v>
      </c>
      <c r="I64" s="671"/>
      <c r="J64" s="154">
        <f t="shared" si="2"/>
        <v>0</v>
      </c>
      <c r="K64" s="347"/>
      <c r="L64" s="434">
        <v>24</v>
      </c>
      <c r="M64" s="434">
        <v>579.36</v>
      </c>
      <c r="N64" s="433">
        <v>744</v>
      </c>
    </row>
    <row r="65" spans="1:14" s="427" customFormat="1" ht="18">
      <c r="A65" s="308" t="s">
        <v>1847</v>
      </c>
      <c r="B65" s="307" t="s">
        <v>1848</v>
      </c>
      <c r="C65" s="831">
        <v>5</v>
      </c>
      <c r="D65" s="677" t="s">
        <v>862</v>
      </c>
      <c r="E65" s="678" t="s">
        <v>621</v>
      </c>
      <c r="F65" s="787">
        <v>1607.9547444677246</v>
      </c>
      <c r="G65" s="787">
        <f t="shared" si="5"/>
        <v>1929.5456933612695</v>
      </c>
      <c r="H65" s="788">
        <f t="shared" si="6"/>
        <v>9647.7284668063476</v>
      </c>
      <c r="I65" s="671"/>
      <c r="J65" s="154">
        <f t="shared" si="2"/>
        <v>0</v>
      </c>
      <c r="K65" s="347"/>
      <c r="L65" s="434">
        <v>60</v>
      </c>
      <c r="M65" s="434">
        <v>339.3</v>
      </c>
      <c r="N65" s="433">
        <v>1980</v>
      </c>
    </row>
    <row r="66" spans="1:14" s="427" customFormat="1" ht="18">
      <c r="A66" s="308" t="s">
        <v>1849</v>
      </c>
      <c r="B66" s="307" t="s">
        <v>1848</v>
      </c>
      <c r="C66" s="831">
        <v>2.5</v>
      </c>
      <c r="D66" s="677" t="s">
        <v>862</v>
      </c>
      <c r="E66" s="678" t="s">
        <v>621</v>
      </c>
      <c r="F66" s="787">
        <v>1498</v>
      </c>
      <c r="G66" s="787">
        <f t="shared" si="5"/>
        <v>1797.6</v>
      </c>
      <c r="H66" s="788">
        <f t="shared" si="6"/>
        <v>4494</v>
      </c>
      <c r="I66" s="671"/>
      <c r="J66" s="154">
        <f t="shared" si="2"/>
        <v>0</v>
      </c>
      <c r="K66" s="347" t="s">
        <v>1418</v>
      </c>
      <c r="L66" s="434">
        <v>160</v>
      </c>
      <c r="M66" s="434">
        <v>452.47999999999996</v>
      </c>
      <c r="N66" s="433">
        <v>5280</v>
      </c>
    </row>
    <row r="67" spans="1:14" s="427" customFormat="1" ht="18">
      <c r="A67" s="308" t="s">
        <v>1850</v>
      </c>
      <c r="B67" s="307" t="s">
        <v>1851</v>
      </c>
      <c r="C67" s="831">
        <v>2.5</v>
      </c>
      <c r="D67" s="677" t="s">
        <v>862</v>
      </c>
      <c r="E67" s="678" t="s">
        <v>621</v>
      </c>
      <c r="F67" s="787">
        <v>1508.7</v>
      </c>
      <c r="G67" s="787">
        <f t="shared" si="5"/>
        <v>1810.44</v>
      </c>
      <c r="H67" s="788">
        <f t="shared" si="6"/>
        <v>4526.1000000000004</v>
      </c>
      <c r="I67" s="671"/>
      <c r="J67" s="154">
        <f t="shared" si="2"/>
        <v>0</v>
      </c>
      <c r="K67" s="347"/>
      <c r="L67" s="434">
        <v>160</v>
      </c>
      <c r="M67" s="434">
        <v>454.08000000000004</v>
      </c>
      <c r="N67" s="433">
        <v>5280</v>
      </c>
    </row>
    <row r="68" spans="1:14" s="427" customFormat="1" ht="18">
      <c r="A68" s="308" t="s">
        <v>1852</v>
      </c>
      <c r="B68" s="307" t="s">
        <v>1853</v>
      </c>
      <c r="C68" s="831">
        <v>25</v>
      </c>
      <c r="D68" s="677" t="s">
        <v>604</v>
      </c>
      <c r="E68" s="678" t="s">
        <v>590</v>
      </c>
      <c r="F68" s="787">
        <v>743.00800000000015</v>
      </c>
      <c r="G68" s="787">
        <f t="shared" si="5"/>
        <v>891.60960000000011</v>
      </c>
      <c r="H68" s="788">
        <f t="shared" si="6"/>
        <v>22290.240000000002</v>
      </c>
      <c r="I68" s="671"/>
      <c r="J68" s="154">
        <f t="shared" si="2"/>
        <v>0</v>
      </c>
      <c r="K68" s="347"/>
      <c r="L68" s="434">
        <v>24</v>
      </c>
      <c r="M68" s="434">
        <v>616.20000000000005</v>
      </c>
      <c r="N68" s="433">
        <v>696</v>
      </c>
    </row>
    <row r="69" spans="1:14" s="427" customFormat="1" ht="18">
      <c r="A69" s="308" t="s">
        <v>1854</v>
      </c>
      <c r="B69" s="307" t="s">
        <v>1855</v>
      </c>
      <c r="C69" s="831">
        <v>25</v>
      </c>
      <c r="D69" s="677" t="s">
        <v>604</v>
      </c>
      <c r="E69" s="678" t="s">
        <v>590</v>
      </c>
      <c r="F69" s="787">
        <v>632.55258694276404</v>
      </c>
      <c r="G69" s="787">
        <f t="shared" si="5"/>
        <v>759.06310433131682</v>
      </c>
      <c r="H69" s="788">
        <f t="shared" si="6"/>
        <v>18976.577608282922</v>
      </c>
      <c r="I69" s="671"/>
      <c r="J69" s="154">
        <f t="shared" ref="J69:J132" si="7">I69*H69</f>
        <v>0</v>
      </c>
      <c r="K69" s="347"/>
      <c r="L69" s="434">
        <v>24</v>
      </c>
      <c r="M69" s="434">
        <v>616.20000000000005</v>
      </c>
      <c r="N69" s="433">
        <v>696</v>
      </c>
    </row>
    <row r="70" spans="1:14" s="427" customFormat="1" ht="18">
      <c r="A70" s="308" t="s">
        <v>1856</v>
      </c>
      <c r="B70" s="307" t="s">
        <v>1857</v>
      </c>
      <c r="C70" s="831">
        <v>25</v>
      </c>
      <c r="D70" s="677" t="s">
        <v>604</v>
      </c>
      <c r="E70" s="678" t="s">
        <v>590</v>
      </c>
      <c r="F70" s="787">
        <v>654.32640000000015</v>
      </c>
      <c r="G70" s="787">
        <f t="shared" si="5"/>
        <v>785.19168000000013</v>
      </c>
      <c r="H70" s="788">
        <f t="shared" si="6"/>
        <v>19629.792000000005</v>
      </c>
      <c r="I70" s="671"/>
      <c r="J70" s="154">
        <f t="shared" si="7"/>
        <v>0</v>
      </c>
      <c r="K70" s="347"/>
      <c r="L70" s="434">
        <v>24</v>
      </c>
      <c r="M70" s="434">
        <v>616.20000000000005</v>
      </c>
      <c r="N70" s="433">
        <v>696</v>
      </c>
    </row>
    <row r="71" spans="1:14" s="427" customFormat="1" ht="18">
      <c r="A71" s="308" t="s">
        <v>1858</v>
      </c>
      <c r="B71" s="307" t="s">
        <v>1859</v>
      </c>
      <c r="C71" s="831">
        <v>25</v>
      </c>
      <c r="D71" s="677" t="s">
        <v>604</v>
      </c>
      <c r="E71" s="678" t="s">
        <v>590</v>
      </c>
      <c r="F71" s="787">
        <v>743.00800000000015</v>
      </c>
      <c r="G71" s="787">
        <f t="shared" si="5"/>
        <v>891.60960000000011</v>
      </c>
      <c r="H71" s="788">
        <f t="shared" si="6"/>
        <v>22290.240000000002</v>
      </c>
      <c r="I71" s="671"/>
      <c r="J71" s="154">
        <f t="shared" si="7"/>
        <v>0</v>
      </c>
      <c r="K71" s="347"/>
      <c r="L71" s="434">
        <v>24</v>
      </c>
      <c r="M71" s="434">
        <v>616.20000000000005</v>
      </c>
      <c r="N71" s="433">
        <v>696</v>
      </c>
    </row>
    <row r="72" spans="1:14" s="427" customFormat="1" ht="18">
      <c r="A72" s="308" t="s">
        <v>1860</v>
      </c>
      <c r="B72" s="307" t="s">
        <v>1861</v>
      </c>
      <c r="C72" s="831">
        <v>25</v>
      </c>
      <c r="D72" s="677" t="s">
        <v>604</v>
      </c>
      <c r="E72" s="678" t="s">
        <v>590</v>
      </c>
      <c r="F72" s="787">
        <v>795.67470602086917</v>
      </c>
      <c r="G72" s="787">
        <f t="shared" si="5"/>
        <v>954.80964722504291</v>
      </c>
      <c r="H72" s="788">
        <f t="shared" si="6"/>
        <v>23870.241180626072</v>
      </c>
      <c r="I72" s="671"/>
      <c r="J72" s="154">
        <f t="shared" si="7"/>
        <v>0</v>
      </c>
      <c r="K72" s="347"/>
      <c r="L72" s="434">
        <v>24</v>
      </c>
      <c r="M72" s="434">
        <v>616.20000000000005</v>
      </c>
      <c r="N72" s="433">
        <v>696</v>
      </c>
    </row>
    <row r="73" spans="1:14" s="427" customFormat="1" ht="18">
      <c r="A73" s="308" t="s">
        <v>1862</v>
      </c>
      <c r="B73" s="307" t="s">
        <v>1863</v>
      </c>
      <c r="C73" s="831">
        <v>25</v>
      </c>
      <c r="D73" s="677" t="s">
        <v>604</v>
      </c>
      <c r="E73" s="678" t="s">
        <v>590</v>
      </c>
      <c r="F73" s="787">
        <v>754.99200000000008</v>
      </c>
      <c r="G73" s="787">
        <f t="shared" si="5"/>
        <v>905.99040000000002</v>
      </c>
      <c r="H73" s="788">
        <f t="shared" si="6"/>
        <v>22649.760000000002</v>
      </c>
      <c r="I73" s="671"/>
      <c r="J73" s="154">
        <f t="shared" si="7"/>
        <v>0</v>
      </c>
      <c r="K73" s="347"/>
      <c r="L73" s="434">
        <v>24</v>
      </c>
      <c r="M73" s="434">
        <v>616.20000000000005</v>
      </c>
      <c r="N73" s="433">
        <v>696</v>
      </c>
    </row>
    <row r="74" spans="1:14" s="427" customFormat="1" ht="18">
      <c r="A74" s="308" t="s">
        <v>1864</v>
      </c>
      <c r="B74" s="307" t="s">
        <v>1865</v>
      </c>
      <c r="C74" s="831">
        <v>4.8499999999999996</v>
      </c>
      <c r="D74" s="677" t="s">
        <v>862</v>
      </c>
      <c r="E74" s="678" t="s">
        <v>590</v>
      </c>
      <c r="F74" s="787">
        <v>821.06259320237496</v>
      </c>
      <c r="G74" s="787">
        <f t="shared" si="5"/>
        <v>985.27511184284992</v>
      </c>
      <c r="H74" s="788">
        <f t="shared" si="6"/>
        <v>4778.5842924378221</v>
      </c>
      <c r="I74" s="671"/>
      <c r="J74" s="154">
        <f t="shared" si="7"/>
        <v>0</v>
      </c>
      <c r="K74" s="347"/>
      <c r="L74" s="434">
        <v>60</v>
      </c>
      <c r="M74" s="434">
        <v>382.2</v>
      </c>
      <c r="N74" s="433">
        <v>1980.0000000000002</v>
      </c>
    </row>
    <row r="75" spans="1:14" s="427" customFormat="1" ht="18">
      <c r="A75" s="308" t="s">
        <v>1866</v>
      </c>
      <c r="B75" s="307" t="s">
        <v>1865</v>
      </c>
      <c r="C75" s="831">
        <v>14.5</v>
      </c>
      <c r="D75" s="677" t="s">
        <v>862</v>
      </c>
      <c r="E75" s="678" t="s">
        <v>590</v>
      </c>
      <c r="F75" s="787">
        <v>729.82560000000001</v>
      </c>
      <c r="G75" s="787">
        <f t="shared" si="5"/>
        <v>875.79071999999996</v>
      </c>
      <c r="H75" s="788">
        <f t="shared" si="6"/>
        <v>12698.96544</v>
      </c>
      <c r="I75" s="671"/>
      <c r="J75" s="154">
        <f t="shared" si="7"/>
        <v>0</v>
      </c>
      <c r="K75" s="347" t="s">
        <v>1418</v>
      </c>
      <c r="L75" s="434">
        <v>24</v>
      </c>
      <c r="M75" s="434">
        <v>454.56000000000006</v>
      </c>
      <c r="N75" s="433">
        <v>792</v>
      </c>
    </row>
    <row r="76" spans="1:14" s="427" customFormat="1" ht="18">
      <c r="A76" s="308" t="s">
        <v>1867</v>
      </c>
      <c r="B76" s="307" t="s">
        <v>1868</v>
      </c>
      <c r="C76" s="831">
        <v>5</v>
      </c>
      <c r="D76" s="677" t="s">
        <v>862</v>
      </c>
      <c r="E76" s="678" t="s">
        <v>590</v>
      </c>
      <c r="F76" s="787">
        <v>861.74181232944034</v>
      </c>
      <c r="G76" s="787">
        <f t="shared" si="5"/>
        <v>1034.0901747953283</v>
      </c>
      <c r="H76" s="788">
        <f t="shared" si="6"/>
        <v>5170.4508739766416</v>
      </c>
      <c r="I76" s="671"/>
      <c r="J76" s="154">
        <f t="shared" si="7"/>
        <v>0</v>
      </c>
      <c r="K76" s="347"/>
      <c r="L76" s="434">
        <v>60</v>
      </c>
      <c r="M76" s="434">
        <v>441.6</v>
      </c>
      <c r="N76" s="433">
        <v>1980</v>
      </c>
    </row>
    <row r="77" spans="1:14" s="427" customFormat="1" ht="18">
      <c r="A77" s="308" t="s">
        <v>1869</v>
      </c>
      <c r="B77" s="307" t="s">
        <v>1868</v>
      </c>
      <c r="C77" s="831">
        <v>15</v>
      </c>
      <c r="D77" s="677" t="s">
        <v>862</v>
      </c>
      <c r="E77" s="678" t="s">
        <v>590</v>
      </c>
      <c r="F77" s="787">
        <v>782.27993604418032</v>
      </c>
      <c r="G77" s="787">
        <f t="shared" si="5"/>
        <v>938.73592325301638</v>
      </c>
      <c r="H77" s="788">
        <f t="shared" si="6"/>
        <v>14081.038848795246</v>
      </c>
      <c r="I77" s="671"/>
      <c r="J77" s="154">
        <f t="shared" si="7"/>
        <v>0</v>
      </c>
      <c r="K77" s="347" t="s">
        <v>1418</v>
      </c>
      <c r="L77" s="434">
        <v>24</v>
      </c>
      <c r="M77" s="434">
        <v>527.04</v>
      </c>
      <c r="N77" s="433">
        <v>792</v>
      </c>
    </row>
    <row r="78" spans="1:14" s="427" customFormat="1" ht="18">
      <c r="A78" s="308" t="s">
        <v>1870</v>
      </c>
      <c r="B78" s="307" t="s">
        <v>1871</v>
      </c>
      <c r="C78" s="831">
        <v>5</v>
      </c>
      <c r="D78" s="677" t="s">
        <v>862</v>
      </c>
      <c r="E78" s="678" t="s">
        <v>590</v>
      </c>
      <c r="F78" s="787">
        <v>827.1855863371228</v>
      </c>
      <c r="G78" s="787">
        <f t="shared" si="5"/>
        <v>992.62270360454727</v>
      </c>
      <c r="H78" s="788">
        <f t="shared" si="6"/>
        <v>4963.1135180227366</v>
      </c>
      <c r="I78" s="671"/>
      <c r="J78" s="154">
        <f t="shared" si="7"/>
        <v>0</v>
      </c>
      <c r="K78" s="347"/>
      <c r="L78" s="434">
        <v>60</v>
      </c>
      <c r="M78" s="434">
        <v>411.6</v>
      </c>
      <c r="N78" s="433">
        <v>1980</v>
      </c>
    </row>
    <row r="79" spans="1:14" s="427" customFormat="1" ht="18">
      <c r="A79" s="308" t="s">
        <v>1872</v>
      </c>
      <c r="B79" s="307" t="s">
        <v>1871</v>
      </c>
      <c r="C79" s="831">
        <v>15</v>
      </c>
      <c r="D79" s="677" t="s">
        <v>862</v>
      </c>
      <c r="E79" s="678" t="s">
        <v>590</v>
      </c>
      <c r="F79" s="787">
        <v>752.59145973176032</v>
      </c>
      <c r="G79" s="787">
        <f t="shared" si="5"/>
        <v>903.10975167811239</v>
      </c>
      <c r="H79" s="788">
        <f t="shared" si="6"/>
        <v>13546.646275171686</v>
      </c>
      <c r="I79" s="671"/>
      <c r="J79" s="154">
        <f t="shared" si="7"/>
        <v>0</v>
      </c>
      <c r="K79" s="347" t="s">
        <v>1418</v>
      </c>
      <c r="L79" s="434">
        <v>24</v>
      </c>
      <c r="M79" s="434">
        <v>491.04</v>
      </c>
      <c r="N79" s="433">
        <v>792</v>
      </c>
    </row>
    <row r="80" spans="1:14" s="427" customFormat="1" ht="18">
      <c r="A80" s="308" t="s">
        <v>1873</v>
      </c>
      <c r="B80" s="307" t="s">
        <v>1874</v>
      </c>
      <c r="C80" s="831">
        <v>14.5</v>
      </c>
      <c r="D80" s="677" t="s">
        <v>862</v>
      </c>
      <c r="E80" s="678" t="s">
        <v>590</v>
      </c>
      <c r="F80" s="787">
        <v>393.07520000000005</v>
      </c>
      <c r="G80" s="787">
        <f t="shared" si="5"/>
        <v>471.69024000000002</v>
      </c>
      <c r="H80" s="788">
        <f t="shared" si="6"/>
        <v>6839.5084800000004</v>
      </c>
      <c r="I80" s="671"/>
      <c r="J80" s="154">
        <f t="shared" si="7"/>
        <v>0</v>
      </c>
      <c r="K80" s="347" t="s">
        <v>1418</v>
      </c>
      <c r="L80" s="434">
        <v>24</v>
      </c>
      <c r="M80" s="434">
        <v>527.56799999999998</v>
      </c>
      <c r="N80" s="433">
        <v>792</v>
      </c>
    </row>
    <row r="81" spans="1:14" s="427" customFormat="1" ht="18">
      <c r="A81" s="308" t="s">
        <v>1875</v>
      </c>
      <c r="B81" s="307" t="s">
        <v>1876</v>
      </c>
      <c r="C81" s="831">
        <v>15</v>
      </c>
      <c r="D81" s="677" t="s">
        <v>862</v>
      </c>
      <c r="E81" s="678" t="s">
        <v>590</v>
      </c>
      <c r="F81" s="787">
        <v>599.20000000000005</v>
      </c>
      <c r="G81" s="787">
        <f t="shared" si="5"/>
        <v>719.04000000000008</v>
      </c>
      <c r="H81" s="788">
        <f t="shared" si="6"/>
        <v>10785.6</v>
      </c>
      <c r="I81" s="671"/>
      <c r="J81" s="154">
        <f t="shared" si="7"/>
        <v>0</v>
      </c>
      <c r="K81" s="347" t="s">
        <v>1418</v>
      </c>
      <c r="L81" s="434">
        <v>24</v>
      </c>
      <c r="M81" s="434">
        <v>554.04</v>
      </c>
      <c r="N81" s="433">
        <v>768</v>
      </c>
    </row>
    <row r="82" spans="1:14" s="427" customFormat="1" ht="18">
      <c r="A82" s="308" t="s">
        <v>1877</v>
      </c>
      <c r="B82" s="307" t="s">
        <v>1878</v>
      </c>
      <c r="C82" s="831">
        <v>15</v>
      </c>
      <c r="D82" s="677" t="s">
        <v>862</v>
      </c>
      <c r="E82" s="678" t="s">
        <v>590</v>
      </c>
      <c r="F82" s="787">
        <v>491.34400000000011</v>
      </c>
      <c r="G82" s="787">
        <f t="shared" si="5"/>
        <v>589.61280000000011</v>
      </c>
      <c r="H82" s="788">
        <f t="shared" si="6"/>
        <v>8844.1920000000009</v>
      </c>
      <c r="I82" s="671"/>
      <c r="J82" s="154">
        <f t="shared" si="7"/>
        <v>0</v>
      </c>
      <c r="K82" s="347" t="s">
        <v>1418</v>
      </c>
      <c r="L82" s="434">
        <v>24</v>
      </c>
      <c r="M82" s="434">
        <v>545.04</v>
      </c>
      <c r="N82" s="433">
        <v>792</v>
      </c>
    </row>
    <row r="83" spans="1:14" s="427" customFormat="1" ht="18">
      <c r="A83" s="308" t="s">
        <v>1879</v>
      </c>
      <c r="B83" s="307" t="s">
        <v>1874</v>
      </c>
      <c r="C83" s="831">
        <v>2.4</v>
      </c>
      <c r="D83" s="677" t="s">
        <v>862</v>
      </c>
      <c r="E83" s="678" t="s">
        <v>590</v>
      </c>
      <c r="F83" s="787">
        <v>687.88160000000016</v>
      </c>
      <c r="G83" s="787">
        <f t="shared" si="5"/>
        <v>825.45792000000017</v>
      </c>
      <c r="H83" s="788">
        <f t="shared" si="6"/>
        <v>1981.0990080000004</v>
      </c>
      <c r="I83" s="671"/>
      <c r="J83" s="154">
        <f t="shared" si="7"/>
        <v>0</v>
      </c>
      <c r="K83" s="347"/>
      <c r="L83" s="434">
        <v>72</v>
      </c>
      <c r="M83" s="434">
        <v>267.48</v>
      </c>
      <c r="N83" s="433">
        <v>2376</v>
      </c>
    </row>
    <row r="84" spans="1:14" s="427" customFormat="1" ht="18">
      <c r="A84" s="308" t="s">
        <v>1880</v>
      </c>
      <c r="B84" s="307" t="s">
        <v>1881</v>
      </c>
      <c r="C84" s="831">
        <v>4.8499999999999996</v>
      </c>
      <c r="D84" s="677" t="s">
        <v>862</v>
      </c>
      <c r="E84" s="678" t="s">
        <v>590</v>
      </c>
      <c r="F84" s="787">
        <v>540.47840000000008</v>
      </c>
      <c r="G84" s="787">
        <f t="shared" si="5"/>
        <v>648.57408000000009</v>
      </c>
      <c r="H84" s="788">
        <f t="shared" si="6"/>
        <v>3145.584288</v>
      </c>
      <c r="I84" s="671"/>
      <c r="J84" s="154">
        <f t="shared" si="7"/>
        <v>0</v>
      </c>
      <c r="K84" s="347"/>
      <c r="L84" s="434">
        <v>60</v>
      </c>
      <c r="M84" s="434">
        <v>443.21999999999997</v>
      </c>
      <c r="N84" s="433">
        <v>1980.0000000000002</v>
      </c>
    </row>
    <row r="85" spans="1:14" s="427" customFormat="1" ht="18">
      <c r="A85" s="308" t="s">
        <v>1882</v>
      </c>
      <c r="B85" s="307" t="s">
        <v>1874</v>
      </c>
      <c r="C85" s="831">
        <v>9.6999999999999993</v>
      </c>
      <c r="D85" s="677" t="s">
        <v>862</v>
      </c>
      <c r="E85" s="678" t="s">
        <v>590</v>
      </c>
      <c r="F85" s="787">
        <v>462.58240000000006</v>
      </c>
      <c r="G85" s="787">
        <f t="shared" si="5"/>
        <v>555.09888000000001</v>
      </c>
      <c r="H85" s="788">
        <f t="shared" si="6"/>
        <v>5384.4591359999995</v>
      </c>
      <c r="I85" s="671"/>
      <c r="J85" s="154">
        <f t="shared" si="7"/>
        <v>0</v>
      </c>
      <c r="K85" s="347" t="s">
        <v>1418</v>
      </c>
      <c r="L85" s="434">
        <v>27</v>
      </c>
      <c r="M85" s="434">
        <v>397.57499999999999</v>
      </c>
      <c r="N85" s="433">
        <v>891</v>
      </c>
    </row>
    <row r="86" spans="1:14" s="427" customFormat="1" ht="18">
      <c r="A86" s="308" t="s">
        <v>1883</v>
      </c>
      <c r="B86" s="307" t="s">
        <v>1884</v>
      </c>
      <c r="C86" s="831">
        <v>2.5</v>
      </c>
      <c r="D86" s="677" t="s">
        <v>862</v>
      </c>
      <c r="E86" s="678" t="s">
        <v>590</v>
      </c>
      <c r="F86" s="787">
        <v>884.41920000000016</v>
      </c>
      <c r="G86" s="787">
        <f t="shared" si="5"/>
        <v>1061.3030400000002</v>
      </c>
      <c r="H86" s="788">
        <f t="shared" si="6"/>
        <v>2653.2576000000008</v>
      </c>
      <c r="I86" s="671"/>
      <c r="J86" s="154">
        <f t="shared" si="7"/>
        <v>0</v>
      </c>
      <c r="K86" s="347"/>
      <c r="L86" s="434">
        <v>72</v>
      </c>
      <c r="M86" s="434">
        <v>282.59999999999997</v>
      </c>
      <c r="N86" s="433">
        <v>2376</v>
      </c>
    </row>
    <row r="87" spans="1:14" s="427" customFormat="1" ht="18">
      <c r="A87" s="308" t="s">
        <v>1885</v>
      </c>
      <c r="B87" s="307" t="s">
        <v>1876</v>
      </c>
      <c r="C87" s="831">
        <v>5</v>
      </c>
      <c r="D87" s="677" t="s">
        <v>862</v>
      </c>
      <c r="E87" s="678" t="s">
        <v>590</v>
      </c>
      <c r="F87" s="787">
        <v>629.16000000000008</v>
      </c>
      <c r="G87" s="787">
        <f t="shared" si="5"/>
        <v>754.99200000000008</v>
      </c>
      <c r="H87" s="788">
        <f t="shared" si="6"/>
        <v>3774.9600000000005</v>
      </c>
      <c r="I87" s="671"/>
      <c r="J87" s="154">
        <f t="shared" si="7"/>
        <v>0</v>
      </c>
      <c r="K87" s="347"/>
      <c r="L87" s="434">
        <v>60</v>
      </c>
      <c r="M87" s="434">
        <v>463.8</v>
      </c>
      <c r="N87" s="433">
        <v>1980</v>
      </c>
    </row>
    <row r="88" spans="1:14" s="427" customFormat="1" ht="18">
      <c r="A88" s="308" t="s">
        <v>1886</v>
      </c>
      <c r="B88" s="307" t="s">
        <v>1876</v>
      </c>
      <c r="C88" s="831">
        <v>10</v>
      </c>
      <c r="D88" s="677" t="s">
        <v>862</v>
      </c>
      <c r="E88" s="678" t="s">
        <v>590</v>
      </c>
      <c r="F88" s="787">
        <v>659.12000000000012</v>
      </c>
      <c r="G88" s="787">
        <f t="shared" si="5"/>
        <v>790.94400000000007</v>
      </c>
      <c r="H88" s="788">
        <f t="shared" si="6"/>
        <v>7909.4400000000005</v>
      </c>
      <c r="I88" s="671"/>
      <c r="J88" s="154">
        <f t="shared" si="7"/>
        <v>0</v>
      </c>
      <c r="K88" s="347" t="s">
        <v>1418</v>
      </c>
      <c r="L88" s="434">
        <v>27</v>
      </c>
      <c r="M88" s="434">
        <v>416.07</v>
      </c>
      <c r="N88" s="433">
        <v>891</v>
      </c>
    </row>
    <row r="89" spans="1:14" s="427" customFormat="1" ht="18">
      <c r="A89" s="308" t="s">
        <v>1887</v>
      </c>
      <c r="B89" s="307" t="s">
        <v>1878</v>
      </c>
      <c r="C89" s="831">
        <v>2.5</v>
      </c>
      <c r="D89" s="677" t="s">
        <v>862</v>
      </c>
      <c r="E89" s="678" t="s">
        <v>590</v>
      </c>
      <c r="F89" s="787">
        <v>776.56320000000005</v>
      </c>
      <c r="G89" s="787">
        <f t="shared" ref="G89:G120" si="8">F89*1.2</f>
        <v>931.87584000000004</v>
      </c>
      <c r="H89" s="788">
        <f t="shared" ref="H89:H120" si="9">G89*C89</f>
        <v>2329.6896000000002</v>
      </c>
      <c r="I89" s="671"/>
      <c r="J89" s="154">
        <f t="shared" si="7"/>
        <v>0</v>
      </c>
      <c r="K89" s="347"/>
      <c r="L89" s="434">
        <v>72</v>
      </c>
      <c r="M89" s="434">
        <v>242.136</v>
      </c>
      <c r="N89" s="433">
        <v>2376</v>
      </c>
    </row>
    <row r="90" spans="1:14" s="427" customFormat="1" ht="18">
      <c r="A90" s="308" t="s">
        <v>1888</v>
      </c>
      <c r="B90" s="307" t="s">
        <v>1878</v>
      </c>
      <c r="C90" s="831">
        <v>5</v>
      </c>
      <c r="D90" s="677" t="s">
        <v>862</v>
      </c>
      <c r="E90" s="678" t="s">
        <v>590</v>
      </c>
      <c r="F90" s="787">
        <v>619.57280000000014</v>
      </c>
      <c r="G90" s="787">
        <f t="shared" si="8"/>
        <v>743.48736000000019</v>
      </c>
      <c r="H90" s="788">
        <f t="shared" si="9"/>
        <v>3717.4368000000009</v>
      </c>
      <c r="I90" s="671"/>
      <c r="J90" s="154">
        <f t="shared" si="7"/>
        <v>0</v>
      </c>
      <c r="K90" s="347"/>
      <c r="L90" s="434">
        <v>60</v>
      </c>
      <c r="M90" s="434">
        <v>457.8</v>
      </c>
      <c r="N90" s="433">
        <v>1980</v>
      </c>
    </row>
    <row r="91" spans="1:14" s="427" customFormat="1" ht="18">
      <c r="A91" s="308" t="s">
        <v>1889</v>
      </c>
      <c r="B91" s="307" t="s">
        <v>1878</v>
      </c>
      <c r="C91" s="831">
        <v>10</v>
      </c>
      <c r="D91" s="677" t="s">
        <v>862</v>
      </c>
      <c r="E91" s="678" t="s">
        <v>590</v>
      </c>
      <c r="F91" s="787">
        <v>550.06560000000013</v>
      </c>
      <c r="G91" s="787">
        <f t="shared" si="8"/>
        <v>660.07872000000009</v>
      </c>
      <c r="H91" s="788">
        <f t="shared" si="9"/>
        <v>6600.7872000000007</v>
      </c>
      <c r="I91" s="671"/>
      <c r="J91" s="154">
        <f t="shared" si="7"/>
        <v>0</v>
      </c>
      <c r="K91" s="347" t="s">
        <v>1418</v>
      </c>
      <c r="L91" s="434">
        <v>27</v>
      </c>
      <c r="M91" s="434">
        <v>410.67</v>
      </c>
      <c r="N91" s="433">
        <v>891</v>
      </c>
    </row>
    <row r="92" spans="1:14" s="427" customFormat="1" ht="18">
      <c r="A92" s="308" t="s">
        <v>1890</v>
      </c>
      <c r="B92" s="307" t="s">
        <v>1891</v>
      </c>
      <c r="C92" s="831">
        <v>14.5</v>
      </c>
      <c r="D92" s="677" t="s">
        <v>862</v>
      </c>
      <c r="E92" s="678" t="s">
        <v>590</v>
      </c>
      <c r="F92" s="787">
        <v>491.34400000000011</v>
      </c>
      <c r="G92" s="787">
        <f t="shared" si="8"/>
        <v>589.61280000000011</v>
      </c>
      <c r="H92" s="788">
        <f t="shared" si="9"/>
        <v>8549.3856000000014</v>
      </c>
      <c r="I92" s="671"/>
      <c r="J92" s="154">
        <f t="shared" si="7"/>
        <v>0</v>
      </c>
      <c r="K92" s="347" t="s">
        <v>1418</v>
      </c>
      <c r="L92" s="434">
        <v>24</v>
      </c>
      <c r="M92" s="434">
        <v>447.52799999999996</v>
      </c>
      <c r="N92" s="433">
        <v>792</v>
      </c>
    </row>
    <row r="93" spans="1:14" s="427" customFormat="1" ht="18">
      <c r="A93" s="308" t="s">
        <v>1892</v>
      </c>
      <c r="B93" s="307" t="s">
        <v>1893</v>
      </c>
      <c r="C93" s="831">
        <v>15</v>
      </c>
      <c r="D93" s="677" t="s">
        <v>862</v>
      </c>
      <c r="E93" s="678" t="s">
        <v>590</v>
      </c>
      <c r="F93" s="787">
        <v>638.74720000000013</v>
      </c>
      <c r="G93" s="787">
        <f t="shared" si="8"/>
        <v>766.49664000000018</v>
      </c>
      <c r="H93" s="788">
        <f t="shared" si="9"/>
        <v>11497.449600000004</v>
      </c>
      <c r="I93" s="671"/>
      <c r="J93" s="154">
        <f t="shared" si="7"/>
        <v>0</v>
      </c>
      <c r="K93" s="347" t="s">
        <v>1418</v>
      </c>
      <c r="L93" s="434">
        <v>24</v>
      </c>
      <c r="M93" s="434">
        <v>500.40000000000003</v>
      </c>
      <c r="N93" s="433">
        <v>792</v>
      </c>
    </row>
    <row r="94" spans="1:14" s="427" customFormat="1" ht="18">
      <c r="A94" s="308" t="s">
        <v>1894</v>
      </c>
      <c r="B94" s="307" t="s">
        <v>1895</v>
      </c>
      <c r="C94" s="831">
        <v>15</v>
      </c>
      <c r="D94" s="677" t="s">
        <v>862</v>
      </c>
      <c r="E94" s="678" t="s">
        <v>590</v>
      </c>
      <c r="F94" s="787">
        <v>589.61280000000011</v>
      </c>
      <c r="G94" s="787">
        <f t="shared" si="8"/>
        <v>707.53536000000008</v>
      </c>
      <c r="H94" s="788">
        <f t="shared" si="9"/>
        <v>10613.030400000001</v>
      </c>
      <c r="I94" s="671"/>
      <c r="J94" s="154">
        <f t="shared" si="7"/>
        <v>0</v>
      </c>
      <c r="K94" s="347" t="s">
        <v>1418</v>
      </c>
      <c r="L94" s="434">
        <v>24</v>
      </c>
      <c r="M94" s="434">
        <v>473.04</v>
      </c>
      <c r="N94" s="433">
        <v>792</v>
      </c>
    </row>
    <row r="95" spans="1:14" s="427" customFormat="1" ht="18">
      <c r="A95" s="308" t="s">
        <v>1896</v>
      </c>
      <c r="B95" s="307" t="s">
        <v>1897</v>
      </c>
      <c r="C95" s="831">
        <v>2.4</v>
      </c>
      <c r="D95" s="677" t="s">
        <v>862</v>
      </c>
      <c r="E95" s="678" t="s">
        <v>590</v>
      </c>
      <c r="F95" s="787">
        <v>737.01600000000019</v>
      </c>
      <c r="G95" s="787">
        <f t="shared" si="8"/>
        <v>884.41920000000016</v>
      </c>
      <c r="H95" s="788">
        <f t="shared" si="9"/>
        <v>2122.6060800000005</v>
      </c>
      <c r="I95" s="671"/>
      <c r="J95" s="154">
        <f t="shared" si="7"/>
        <v>0</v>
      </c>
      <c r="K95" s="347"/>
      <c r="L95" s="434">
        <v>72</v>
      </c>
      <c r="M95" s="434">
        <v>227.73599999999999</v>
      </c>
      <c r="N95" s="433">
        <v>2376</v>
      </c>
    </row>
    <row r="96" spans="1:14" s="427" customFormat="1" ht="18">
      <c r="A96" s="308" t="s">
        <v>1898</v>
      </c>
      <c r="B96" s="307" t="s">
        <v>1891</v>
      </c>
      <c r="C96" s="831">
        <v>4.8499999999999996</v>
      </c>
      <c r="D96" s="677" t="s">
        <v>862</v>
      </c>
      <c r="E96" s="678" t="s">
        <v>590</v>
      </c>
      <c r="F96" s="787">
        <v>589.61280000000011</v>
      </c>
      <c r="G96" s="787">
        <f t="shared" si="8"/>
        <v>707.53536000000008</v>
      </c>
      <c r="H96" s="788">
        <f t="shared" si="9"/>
        <v>3431.5464959999999</v>
      </c>
      <c r="I96" s="671"/>
      <c r="J96" s="154">
        <f t="shared" si="7"/>
        <v>0</v>
      </c>
      <c r="K96" s="347"/>
      <c r="L96" s="434">
        <v>60</v>
      </c>
      <c r="M96" s="434">
        <v>376.26</v>
      </c>
      <c r="N96" s="433">
        <v>1980.0000000000002</v>
      </c>
    </row>
    <row r="97" spans="1:14" s="427" customFormat="1" ht="18">
      <c r="A97" s="308" t="s">
        <v>1899</v>
      </c>
      <c r="B97" s="307" t="s">
        <v>1891</v>
      </c>
      <c r="C97" s="831">
        <v>9.6999999999999993</v>
      </c>
      <c r="D97" s="677" t="s">
        <v>862</v>
      </c>
      <c r="E97" s="678" t="s">
        <v>590</v>
      </c>
      <c r="F97" s="787">
        <v>491.34400000000011</v>
      </c>
      <c r="G97" s="787">
        <f t="shared" si="8"/>
        <v>589.61280000000011</v>
      </c>
      <c r="H97" s="788">
        <f t="shared" si="9"/>
        <v>5719.2441600000002</v>
      </c>
      <c r="I97" s="671"/>
      <c r="J97" s="154">
        <f t="shared" si="7"/>
        <v>0</v>
      </c>
      <c r="K97" s="347" t="s">
        <v>1418</v>
      </c>
      <c r="L97" s="434">
        <v>27</v>
      </c>
      <c r="M97" s="434">
        <v>337.33799999999997</v>
      </c>
      <c r="N97" s="433">
        <v>891</v>
      </c>
    </row>
    <row r="98" spans="1:14" s="427" customFormat="1" ht="18">
      <c r="A98" s="308" t="s">
        <v>1900</v>
      </c>
      <c r="B98" s="307" t="s">
        <v>1893</v>
      </c>
      <c r="C98" s="831">
        <v>2.5</v>
      </c>
      <c r="D98" s="677" t="s">
        <v>862</v>
      </c>
      <c r="E98" s="678" t="s">
        <v>590</v>
      </c>
      <c r="F98" s="787">
        <v>981.48960000000011</v>
      </c>
      <c r="G98" s="787">
        <f t="shared" si="8"/>
        <v>1177.7875200000001</v>
      </c>
      <c r="H98" s="788">
        <f t="shared" si="9"/>
        <v>2944.4688000000001</v>
      </c>
      <c r="I98" s="671"/>
      <c r="J98" s="154">
        <f t="shared" si="7"/>
        <v>0</v>
      </c>
      <c r="K98" s="347"/>
      <c r="L98" s="434">
        <v>72</v>
      </c>
      <c r="M98" s="434">
        <v>282.59999999999997</v>
      </c>
      <c r="N98" s="433">
        <v>2376</v>
      </c>
    </row>
    <row r="99" spans="1:14" s="427" customFormat="1" ht="18">
      <c r="A99" s="308" t="s">
        <v>1901</v>
      </c>
      <c r="B99" s="307" t="s">
        <v>1902</v>
      </c>
      <c r="C99" s="831">
        <v>5</v>
      </c>
      <c r="D99" s="677" t="s">
        <v>862</v>
      </c>
      <c r="E99" s="678" t="s">
        <v>590</v>
      </c>
      <c r="F99" s="787">
        <v>786.1504000000001</v>
      </c>
      <c r="G99" s="787">
        <f t="shared" si="8"/>
        <v>943.38048000000003</v>
      </c>
      <c r="H99" s="788">
        <f t="shared" si="9"/>
        <v>4716.9023999999999</v>
      </c>
      <c r="I99" s="671"/>
      <c r="J99" s="154">
        <f t="shared" si="7"/>
        <v>0</v>
      </c>
      <c r="K99" s="347"/>
      <c r="L99" s="434">
        <v>60</v>
      </c>
      <c r="M99" s="434">
        <v>463.8</v>
      </c>
      <c r="N99" s="433">
        <v>1980</v>
      </c>
    </row>
    <row r="100" spans="1:14" s="427" customFormat="1" ht="18">
      <c r="A100" s="308" t="s">
        <v>1903</v>
      </c>
      <c r="B100" s="307" t="s">
        <v>1893</v>
      </c>
      <c r="C100" s="831">
        <v>10</v>
      </c>
      <c r="D100" s="677" t="s">
        <v>862</v>
      </c>
      <c r="E100" s="678" t="s">
        <v>590</v>
      </c>
      <c r="F100" s="787">
        <v>766.97600000000011</v>
      </c>
      <c r="G100" s="787">
        <f t="shared" si="8"/>
        <v>920.37120000000016</v>
      </c>
      <c r="H100" s="788">
        <f t="shared" si="9"/>
        <v>9203.7120000000014</v>
      </c>
      <c r="I100" s="671"/>
      <c r="J100" s="154">
        <f t="shared" si="7"/>
        <v>0</v>
      </c>
      <c r="K100" s="347" t="s">
        <v>1418</v>
      </c>
      <c r="L100" s="434">
        <v>27</v>
      </c>
      <c r="M100" s="434">
        <v>416.07</v>
      </c>
      <c r="N100" s="433">
        <v>891</v>
      </c>
    </row>
    <row r="101" spans="1:14" s="427" customFormat="1" ht="18">
      <c r="A101" s="308" t="s">
        <v>1904</v>
      </c>
      <c r="B101" s="307" t="s">
        <v>1895</v>
      </c>
      <c r="C101" s="831">
        <v>2.5</v>
      </c>
      <c r="D101" s="677" t="s">
        <v>862</v>
      </c>
      <c r="E101" s="678" t="s">
        <v>590</v>
      </c>
      <c r="F101" s="787">
        <v>786.1504000000001</v>
      </c>
      <c r="G101" s="787">
        <f t="shared" si="8"/>
        <v>943.38048000000003</v>
      </c>
      <c r="H101" s="788">
        <f t="shared" si="9"/>
        <v>2358.4512</v>
      </c>
      <c r="I101" s="671"/>
      <c r="J101" s="154">
        <f t="shared" si="7"/>
        <v>0</v>
      </c>
      <c r="K101" s="347"/>
      <c r="L101" s="434">
        <v>72</v>
      </c>
      <c r="M101" s="434">
        <v>242.136</v>
      </c>
      <c r="N101" s="433">
        <v>2376</v>
      </c>
    </row>
    <row r="102" spans="1:14" s="427" customFormat="1" ht="18">
      <c r="A102" s="308" t="s">
        <v>1905</v>
      </c>
      <c r="B102" s="307" t="s">
        <v>1906</v>
      </c>
      <c r="C102" s="831">
        <v>5</v>
      </c>
      <c r="D102" s="677" t="s">
        <v>862</v>
      </c>
      <c r="E102" s="678" t="s">
        <v>590</v>
      </c>
      <c r="F102" s="787">
        <v>687.88160000000016</v>
      </c>
      <c r="G102" s="787">
        <f t="shared" si="8"/>
        <v>825.45792000000017</v>
      </c>
      <c r="H102" s="788">
        <f t="shared" si="9"/>
        <v>4127.289600000001</v>
      </c>
      <c r="I102" s="671"/>
      <c r="J102" s="154">
        <f t="shared" si="7"/>
        <v>0</v>
      </c>
      <c r="K102" s="347"/>
      <c r="L102" s="434">
        <v>60</v>
      </c>
      <c r="M102" s="434">
        <v>396.3</v>
      </c>
      <c r="N102" s="433">
        <v>1980</v>
      </c>
    </row>
    <row r="103" spans="1:14" s="427" customFormat="1" ht="18">
      <c r="A103" s="308" t="s">
        <v>1907</v>
      </c>
      <c r="B103" s="307" t="s">
        <v>1906</v>
      </c>
      <c r="C103" s="831">
        <v>10</v>
      </c>
      <c r="D103" s="677" t="s">
        <v>862</v>
      </c>
      <c r="E103" s="678" t="s">
        <v>590</v>
      </c>
      <c r="F103" s="787">
        <v>589.61280000000011</v>
      </c>
      <c r="G103" s="787">
        <f t="shared" si="8"/>
        <v>707.53536000000008</v>
      </c>
      <c r="H103" s="788">
        <f t="shared" si="9"/>
        <v>7075.3536000000004</v>
      </c>
      <c r="I103" s="671"/>
      <c r="J103" s="154">
        <f t="shared" si="7"/>
        <v>0</v>
      </c>
      <c r="K103" s="347" t="s">
        <v>1418</v>
      </c>
      <c r="L103" s="434">
        <v>27</v>
      </c>
      <c r="M103" s="434">
        <v>355.32</v>
      </c>
      <c r="N103" s="433">
        <v>891</v>
      </c>
    </row>
    <row r="104" spans="1:14" s="427" customFormat="1" ht="18">
      <c r="A104" s="308" t="s">
        <v>1908</v>
      </c>
      <c r="B104" s="307" t="s">
        <v>1909</v>
      </c>
      <c r="C104" s="831">
        <v>14.5</v>
      </c>
      <c r="D104" s="677" t="s">
        <v>862</v>
      </c>
      <c r="E104" s="678" t="s">
        <v>590</v>
      </c>
      <c r="F104" s="787">
        <v>717.84160000000008</v>
      </c>
      <c r="G104" s="787">
        <f t="shared" si="8"/>
        <v>861.40992000000006</v>
      </c>
      <c r="H104" s="788">
        <f t="shared" si="9"/>
        <v>12490.44384</v>
      </c>
      <c r="I104" s="671"/>
      <c r="J104" s="154">
        <f t="shared" si="7"/>
        <v>0</v>
      </c>
      <c r="K104" s="347" t="s">
        <v>1418</v>
      </c>
      <c r="L104" s="434">
        <v>24</v>
      </c>
      <c r="M104" s="434">
        <v>448.22399999999993</v>
      </c>
      <c r="N104" s="433">
        <v>792</v>
      </c>
    </row>
    <row r="105" spans="1:14" s="427" customFormat="1" ht="18">
      <c r="A105" s="308" t="s">
        <v>1910</v>
      </c>
      <c r="B105" s="307" t="s">
        <v>1911</v>
      </c>
      <c r="C105" s="831">
        <v>15</v>
      </c>
      <c r="D105" s="677" t="s">
        <v>862</v>
      </c>
      <c r="E105" s="678" t="s">
        <v>590</v>
      </c>
      <c r="F105" s="787">
        <v>981.48960000000011</v>
      </c>
      <c r="G105" s="787">
        <f t="shared" si="8"/>
        <v>1177.7875200000001</v>
      </c>
      <c r="H105" s="788">
        <f t="shared" si="9"/>
        <v>17666.8128</v>
      </c>
      <c r="I105" s="671"/>
      <c r="J105" s="154">
        <f t="shared" si="7"/>
        <v>0</v>
      </c>
      <c r="K105" s="347" t="s">
        <v>1418</v>
      </c>
      <c r="L105" s="434">
        <v>24</v>
      </c>
      <c r="M105" s="434">
        <v>522.36</v>
      </c>
      <c r="N105" s="433">
        <v>792</v>
      </c>
    </row>
    <row r="106" spans="1:14" s="427" customFormat="1" ht="18">
      <c r="A106" s="308" t="s">
        <v>1912</v>
      </c>
      <c r="B106" s="307" t="s">
        <v>1913</v>
      </c>
      <c r="C106" s="831">
        <v>15</v>
      </c>
      <c r="D106" s="677" t="s">
        <v>862</v>
      </c>
      <c r="E106" s="678" t="s">
        <v>590</v>
      </c>
      <c r="F106" s="787">
        <v>793.34080000000006</v>
      </c>
      <c r="G106" s="787">
        <f t="shared" si="8"/>
        <v>952.00896</v>
      </c>
      <c r="H106" s="788">
        <f t="shared" si="9"/>
        <v>14280.134400000001</v>
      </c>
      <c r="I106" s="671"/>
      <c r="J106" s="154">
        <f t="shared" si="7"/>
        <v>0</v>
      </c>
      <c r="K106" s="347" t="s">
        <v>1418</v>
      </c>
      <c r="L106" s="434">
        <v>24</v>
      </c>
      <c r="M106" s="434">
        <v>482.04</v>
      </c>
      <c r="N106" s="433">
        <v>792</v>
      </c>
    </row>
    <row r="107" spans="1:14" s="427" customFormat="1" ht="18">
      <c r="A107" s="308" t="s">
        <v>1914</v>
      </c>
      <c r="B107" s="307" t="s">
        <v>1909</v>
      </c>
      <c r="C107" s="831">
        <v>2.4</v>
      </c>
      <c r="D107" s="677" t="s">
        <v>862</v>
      </c>
      <c r="E107" s="678" t="s">
        <v>590</v>
      </c>
      <c r="F107" s="787">
        <v>994.67200000000014</v>
      </c>
      <c r="G107" s="787">
        <f t="shared" si="8"/>
        <v>1193.6064000000001</v>
      </c>
      <c r="H107" s="788">
        <f t="shared" si="9"/>
        <v>2864.6553600000002</v>
      </c>
      <c r="I107" s="671"/>
      <c r="J107" s="154">
        <f t="shared" si="7"/>
        <v>0</v>
      </c>
      <c r="K107" s="347"/>
      <c r="L107" s="434">
        <v>72</v>
      </c>
      <c r="M107" s="434">
        <v>222.624</v>
      </c>
      <c r="N107" s="433">
        <v>2376</v>
      </c>
    </row>
    <row r="108" spans="1:14" s="427" customFormat="1" ht="18">
      <c r="A108" s="308" t="s">
        <v>1915</v>
      </c>
      <c r="B108" s="307" t="s">
        <v>1909</v>
      </c>
      <c r="C108" s="831">
        <v>4.8499999999999996</v>
      </c>
      <c r="D108" s="677" t="s">
        <v>862</v>
      </c>
      <c r="E108" s="678" t="s">
        <v>590</v>
      </c>
      <c r="F108" s="787">
        <v>818.50720000000013</v>
      </c>
      <c r="G108" s="787">
        <f t="shared" si="8"/>
        <v>982.20864000000006</v>
      </c>
      <c r="H108" s="788">
        <f t="shared" si="9"/>
        <v>4763.7119039999998</v>
      </c>
      <c r="I108" s="671"/>
      <c r="J108" s="154">
        <f t="shared" si="7"/>
        <v>0</v>
      </c>
      <c r="K108" s="347"/>
      <c r="L108" s="434">
        <v>60</v>
      </c>
      <c r="M108" s="434">
        <v>374.82</v>
      </c>
      <c r="N108" s="433">
        <v>1980.0000000000002</v>
      </c>
    </row>
    <row r="109" spans="1:14" s="427" customFormat="1" ht="18">
      <c r="A109" s="308" t="s">
        <v>1916</v>
      </c>
      <c r="B109" s="307" t="s">
        <v>1909</v>
      </c>
      <c r="C109" s="831">
        <v>9.6999999999999993</v>
      </c>
      <c r="D109" s="677" t="s">
        <v>862</v>
      </c>
      <c r="E109" s="678" t="s">
        <v>590</v>
      </c>
      <c r="F109" s="787">
        <v>729.82560000000001</v>
      </c>
      <c r="G109" s="787">
        <f t="shared" si="8"/>
        <v>875.79071999999996</v>
      </c>
      <c r="H109" s="788">
        <f t="shared" si="9"/>
        <v>8495.1699839999983</v>
      </c>
      <c r="I109" s="671"/>
      <c r="J109" s="154">
        <f t="shared" si="7"/>
        <v>0</v>
      </c>
      <c r="K109" s="347" t="s">
        <v>1418</v>
      </c>
      <c r="L109" s="434">
        <v>27</v>
      </c>
      <c r="M109" s="434">
        <v>337.33799999999997</v>
      </c>
      <c r="N109" s="433">
        <v>891</v>
      </c>
    </row>
    <row r="110" spans="1:14" s="427" customFormat="1" ht="18">
      <c r="A110" s="308" t="s">
        <v>1917</v>
      </c>
      <c r="B110" s="307" t="s">
        <v>1918</v>
      </c>
      <c r="C110" s="831">
        <v>2.5</v>
      </c>
      <c r="D110" s="677" t="s">
        <v>862</v>
      </c>
      <c r="E110" s="678" t="s">
        <v>590</v>
      </c>
      <c r="F110" s="787">
        <v>1221.1696000000004</v>
      </c>
      <c r="G110" s="787">
        <f t="shared" si="8"/>
        <v>1465.4035200000005</v>
      </c>
      <c r="H110" s="788">
        <f t="shared" si="9"/>
        <v>3663.5088000000014</v>
      </c>
      <c r="I110" s="671"/>
      <c r="J110" s="154">
        <f t="shared" si="7"/>
        <v>0</v>
      </c>
      <c r="K110" s="347"/>
      <c r="L110" s="434">
        <v>72</v>
      </c>
      <c r="M110" s="434">
        <v>261.21600000000001</v>
      </c>
      <c r="N110" s="433">
        <v>2376</v>
      </c>
    </row>
    <row r="111" spans="1:14" s="427" customFormat="1" ht="18">
      <c r="A111" s="308" t="s">
        <v>1919</v>
      </c>
      <c r="B111" s="307" t="s">
        <v>1918</v>
      </c>
      <c r="C111" s="831">
        <v>5</v>
      </c>
      <c r="D111" s="677" t="s">
        <v>862</v>
      </c>
      <c r="E111" s="678" t="s">
        <v>590</v>
      </c>
      <c r="F111" s="787">
        <v>1082.1552000000001</v>
      </c>
      <c r="G111" s="787">
        <f t="shared" si="8"/>
        <v>1298.5862400000001</v>
      </c>
      <c r="H111" s="788">
        <f t="shared" si="9"/>
        <v>6492.9312000000009</v>
      </c>
      <c r="I111" s="671"/>
      <c r="J111" s="154">
        <f t="shared" si="7"/>
        <v>0</v>
      </c>
      <c r="K111" s="347"/>
      <c r="L111" s="434">
        <v>60</v>
      </c>
      <c r="M111" s="434">
        <v>435.3</v>
      </c>
      <c r="N111" s="433">
        <v>1980</v>
      </c>
    </row>
    <row r="112" spans="1:14" s="427" customFormat="1" ht="18">
      <c r="A112" s="308" t="s">
        <v>1920</v>
      </c>
      <c r="B112" s="307" t="s">
        <v>1918</v>
      </c>
      <c r="C112" s="831">
        <v>10</v>
      </c>
      <c r="D112" s="677" t="s">
        <v>862</v>
      </c>
      <c r="E112" s="678" t="s">
        <v>590</v>
      </c>
      <c r="F112" s="787">
        <v>994.67200000000014</v>
      </c>
      <c r="G112" s="787">
        <f t="shared" si="8"/>
        <v>1193.6064000000001</v>
      </c>
      <c r="H112" s="788">
        <f t="shared" si="9"/>
        <v>11936.064000000002</v>
      </c>
      <c r="I112" s="671"/>
      <c r="J112" s="154">
        <f t="shared" si="7"/>
        <v>0</v>
      </c>
      <c r="K112" s="347" t="s">
        <v>1418</v>
      </c>
      <c r="L112" s="434">
        <v>27</v>
      </c>
      <c r="M112" s="434">
        <v>391.77</v>
      </c>
      <c r="N112" s="433">
        <v>891</v>
      </c>
    </row>
    <row r="113" spans="1:14" s="427" customFormat="1" ht="18">
      <c r="A113" s="308" t="s">
        <v>1921</v>
      </c>
      <c r="B113" s="307" t="s">
        <v>1922</v>
      </c>
      <c r="C113" s="831">
        <v>2.5</v>
      </c>
      <c r="D113" s="677" t="s">
        <v>862</v>
      </c>
      <c r="E113" s="678" t="s">
        <v>590</v>
      </c>
      <c r="F113" s="787">
        <v>1082.1552000000001</v>
      </c>
      <c r="G113" s="787">
        <f t="shared" si="8"/>
        <v>1298.5862400000001</v>
      </c>
      <c r="H113" s="788">
        <f t="shared" si="9"/>
        <v>3246.4656000000004</v>
      </c>
      <c r="I113" s="671"/>
      <c r="J113" s="154">
        <f t="shared" si="7"/>
        <v>0</v>
      </c>
      <c r="K113" s="347"/>
      <c r="L113" s="434">
        <v>72</v>
      </c>
      <c r="M113" s="434">
        <v>241.05599999999998</v>
      </c>
      <c r="N113" s="433">
        <v>2376</v>
      </c>
    </row>
    <row r="114" spans="1:14" s="427" customFormat="1" ht="18">
      <c r="A114" s="308" t="s">
        <v>1923</v>
      </c>
      <c r="B114" s="307" t="s">
        <v>1922</v>
      </c>
      <c r="C114" s="831">
        <v>5</v>
      </c>
      <c r="D114" s="677" t="s">
        <v>862</v>
      </c>
      <c r="E114" s="678" t="s">
        <v>590</v>
      </c>
      <c r="F114" s="787">
        <v>905.99040000000014</v>
      </c>
      <c r="G114" s="787">
        <f t="shared" si="8"/>
        <v>1087.18848</v>
      </c>
      <c r="H114" s="788">
        <f t="shared" si="9"/>
        <v>5435.9423999999999</v>
      </c>
      <c r="I114" s="671"/>
      <c r="J114" s="154">
        <f t="shared" si="7"/>
        <v>0</v>
      </c>
      <c r="K114" s="347"/>
      <c r="L114" s="434">
        <v>60</v>
      </c>
      <c r="M114" s="434">
        <v>401.70000000000005</v>
      </c>
      <c r="N114" s="433">
        <v>1980</v>
      </c>
    </row>
    <row r="115" spans="1:14" s="427" customFormat="1" ht="18">
      <c r="A115" s="308" t="s">
        <v>1924</v>
      </c>
      <c r="B115" s="307" t="s">
        <v>1922</v>
      </c>
      <c r="C115" s="831">
        <v>10</v>
      </c>
      <c r="D115" s="677" t="s">
        <v>862</v>
      </c>
      <c r="E115" s="678" t="s">
        <v>590</v>
      </c>
      <c r="F115" s="787">
        <v>843.67360000000019</v>
      </c>
      <c r="G115" s="787">
        <f t="shared" si="8"/>
        <v>1012.4083200000002</v>
      </c>
      <c r="H115" s="788">
        <f t="shared" si="9"/>
        <v>10124.083200000003</v>
      </c>
      <c r="I115" s="671"/>
      <c r="J115" s="154">
        <f t="shared" si="7"/>
        <v>0</v>
      </c>
      <c r="K115" s="347" t="s">
        <v>1418</v>
      </c>
      <c r="L115" s="434">
        <v>27</v>
      </c>
      <c r="M115" s="434">
        <v>361.53000000000003</v>
      </c>
      <c r="N115" s="433">
        <v>891</v>
      </c>
    </row>
    <row r="116" spans="1:14" s="427" customFormat="1" ht="18">
      <c r="A116" s="308" t="s">
        <v>1925</v>
      </c>
      <c r="B116" s="307" t="s">
        <v>1926</v>
      </c>
      <c r="C116" s="831">
        <v>14.5</v>
      </c>
      <c r="D116" s="677" t="s">
        <v>862</v>
      </c>
      <c r="E116" s="678" t="s">
        <v>590</v>
      </c>
      <c r="F116" s="787">
        <v>1046.2032000000002</v>
      </c>
      <c r="G116" s="787">
        <f t="shared" si="8"/>
        <v>1255.4438400000001</v>
      </c>
      <c r="H116" s="788">
        <f t="shared" si="9"/>
        <v>18203.935680000002</v>
      </c>
      <c r="I116" s="671"/>
      <c r="J116" s="154">
        <f t="shared" si="7"/>
        <v>0</v>
      </c>
      <c r="K116" s="347"/>
      <c r="L116" s="434">
        <v>24</v>
      </c>
      <c r="M116" s="434">
        <v>402.28800000000001</v>
      </c>
      <c r="N116" s="433">
        <v>792</v>
      </c>
    </row>
    <row r="117" spans="1:14" s="427" customFormat="1" ht="18">
      <c r="A117" s="308" t="s">
        <v>1927</v>
      </c>
      <c r="B117" s="307" t="s">
        <v>1928</v>
      </c>
      <c r="C117" s="831">
        <v>15</v>
      </c>
      <c r="D117" s="677" t="s">
        <v>862</v>
      </c>
      <c r="E117" s="678" t="s">
        <v>590</v>
      </c>
      <c r="F117" s="787">
        <v>1345.8032000000003</v>
      </c>
      <c r="G117" s="787">
        <f t="shared" si="8"/>
        <v>1614.9638400000003</v>
      </c>
      <c r="H117" s="788">
        <f t="shared" si="9"/>
        <v>24224.457600000005</v>
      </c>
      <c r="I117" s="671"/>
      <c r="J117" s="154">
        <f t="shared" si="7"/>
        <v>0</v>
      </c>
      <c r="K117" s="347"/>
      <c r="L117" s="434">
        <v>24</v>
      </c>
      <c r="M117" s="434">
        <v>476.64</v>
      </c>
      <c r="N117" s="433">
        <v>792</v>
      </c>
    </row>
    <row r="118" spans="1:14" s="427" customFormat="1" ht="18">
      <c r="A118" s="308" t="s">
        <v>1929</v>
      </c>
      <c r="B118" s="307" t="s">
        <v>1930</v>
      </c>
      <c r="C118" s="831">
        <v>15</v>
      </c>
      <c r="D118" s="677" t="s">
        <v>862</v>
      </c>
      <c r="E118" s="678" t="s">
        <v>590</v>
      </c>
      <c r="F118" s="787">
        <v>1120.5040000000001</v>
      </c>
      <c r="G118" s="787">
        <f t="shared" si="8"/>
        <v>1344.6048000000001</v>
      </c>
      <c r="H118" s="788">
        <f t="shared" si="9"/>
        <v>20169.072</v>
      </c>
      <c r="I118" s="671"/>
      <c r="J118" s="154">
        <f t="shared" si="7"/>
        <v>0</v>
      </c>
      <c r="K118" s="347"/>
      <c r="L118" s="434">
        <v>24</v>
      </c>
      <c r="M118" s="434">
        <v>440.28</v>
      </c>
      <c r="N118" s="433">
        <v>792</v>
      </c>
    </row>
    <row r="119" spans="1:14" s="427" customFormat="1" ht="18">
      <c r="A119" s="308" t="s">
        <v>1931</v>
      </c>
      <c r="B119" s="307" t="s">
        <v>1932</v>
      </c>
      <c r="C119" s="831">
        <v>2.4</v>
      </c>
      <c r="D119" s="677" t="s">
        <v>862</v>
      </c>
      <c r="E119" s="678" t="s">
        <v>590</v>
      </c>
      <c r="F119" s="787">
        <v>1423.6992000000002</v>
      </c>
      <c r="G119" s="787">
        <f t="shared" si="8"/>
        <v>1708.4390400000002</v>
      </c>
      <c r="H119" s="788">
        <f t="shared" si="9"/>
        <v>4100.2536960000007</v>
      </c>
      <c r="I119" s="671"/>
      <c r="J119" s="154">
        <f t="shared" si="7"/>
        <v>0</v>
      </c>
      <c r="K119" s="347"/>
      <c r="L119" s="434">
        <v>72</v>
      </c>
      <c r="M119" s="434">
        <v>200.44799999999998</v>
      </c>
      <c r="N119" s="433">
        <v>2376</v>
      </c>
    </row>
    <row r="120" spans="1:14" s="427" customFormat="1" ht="18">
      <c r="A120" s="308" t="s">
        <v>1933</v>
      </c>
      <c r="B120" s="307" t="s">
        <v>1926</v>
      </c>
      <c r="C120" s="831">
        <v>4.8499999999999996</v>
      </c>
      <c r="D120" s="677" t="s">
        <v>862</v>
      </c>
      <c r="E120" s="678" t="s">
        <v>590</v>
      </c>
      <c r="F120" s="787">
        <v>1178.0272000000002</v>
      </c>
      <c r="G120" s="787">
        <f t="shared" si="8"/>
        <v>1413.6326400000003</v>
      </c>
      <c r="H120" s="788">
        <f t="shared" si="9"/>
        <v>6856.1183040000005</v>
      </c>
      <c r="I120" s="671"/>
      <c r="J120" s="154">
        <f t="shared" si="7"/>
        <v>0</v>
      </c>
      <c r="K120" s="347"/>
      <c r="L120" s="434">
        <v>60</v>
      </c>
      <c r="M120" s="434">
        <v>337.56</v>
      </c>
      <c r="N120" s="433">
        <v>1980.0000000000002</v>
      </c>
    </row>
    <row r="121" spans="1:14" s="427" customFormat="1" ht="18">
      <c r="A121" s="308" t="s">
        <v>1934</v>
      </c>
      <c r="B121" s="307" t="s">
        <v>1926</v>
      </c>
      <c r="C121" s="831">
        <v>9.6999999999999993</v>
      </c>
      <c r="D121" s="677" t="s">
        <v>862</v>
      </c>
      <c r="E121" s="678" t="s">
        <v>590</v>
      </c>
      <c r="F121" s="787">
        <v>1296.6688000000001</v>
      </c>
      <c r="G121" s="787">
        <f t="shared" ref="G121:G152" si="10">F121*1.2</f>
        <v>1556.0025600000001</v>
      </c>
      <c r="H121" s="788">
        <f t="shared" ref="H121:H152" si="11">G121*C121</f>
        <v>15093.224832</v>
      </c>
      <c r="I121" s="671"/>
      <c r="J121" s="154">
        <f t="shared" si="7"/>
        <v>0</v>
      </c>
      <c r="K121" s="347"/>
      <c r="L121" s="434">
        <v>27</v>
      </c>
      <c r="M121" s="434">
        <v>303.80400000000003</v>
      </c>
      <c r="N121" s="433">
        <v>891</v>
      </c>
    </row>
    <row r="122" spans="1:14" s="427" customFormat="1" ht="18">
      <c r="A122" s="308" t="s">
        <v>1935</v>
      </c>
      <c r="B122" s="307" t="s">
        <v>1928</v>
      </c>
      <c r="C122" s="831">
        <v>2.5</v>
      </c>
      <c r="D122" s="677" t="s">
        <v>862</v>
      </c>
      <c r="E122" s="678" t="s">
        <v>590</v>
      </c>
      <c r="F122" s="787">
        <v>1578.25</v>
      </c>
      <c r="G122" s="787">
        <f t="shared" si="10"/>
        <v>1893.8999999999999</v>
      </c>
      <c r="H122" s="788">
        <f t="shared" si="11"/>
        <v>4734.75</v>
      </c>
      <c r="I122" s="671"/>
      <c r="J122" s="154">
        <f t="shared" si="7"/>
        <v>0</v>
      </c>
      <c r="K122" s="347"/>
      <c r="L122" s="434">
        <v>72</v>
      </c>
      <c r="M122" s="434">
        <v>238.32</v>
      </c>
      <c r="N122" s="433">
        <v>2376</v>
      </c>
    </row>
    <row r="123" spans="1:14" s="427" customFormat="1" ht="18">
      <c r="A123" s="308" t="s">
        <v>1936</v>
      </c>
      <c r="B123" s="307" t="s">
        <v>1928</v>
      </c>
      <c r="C123" s="831">
        <v>5</v>
      </c>
      <c r="D123" s="677" t="s">
        <v>862</v>
      </c>
      <c r="E123" s="678" t="s">
        <v>590</v>
      </c>
      <c r="F123" s="787">
        <v>1555.9149237250867</v>
      </c>
      <c r="G123" s="787">
        <f t="shared" si="10"/>
        <v>1867.0979084701039</v>
      </c>
      <c r="H123" s="788">
        <f t="shared" si="11"/>
        <v>9335.4895423505186</v>
      </c>
      <c r="I123" s="671"/>
      <c r="J123" s="154">
        <f t="shared" si="7"/>
        <v>0</v>
      </c>
      <c r="K123" s="347"/>
      <c r="L123" s="434">
        <v>60</v>
      </c>
      <c r="M123" s="434">
        <v>397.2</v>
      </c>
      <c r="N123" s="433">
        <v>1980</v>
      </c>
    </row>
    <row r="124" spans="1:14" s="427" customFormat="1" ht="18">
      <c r="A124" s="308" t="s">
        <v>1937</v>
      </c>
      <c r="B124" s="307" t="s">
        <v>1928</v>
      </c>
      <c r="C124" s="831">
        <v>10</v>
      </c>
      <c r="D124" s="677" t="s">
        <v>862</v>
      </c>
      <c r="E124" s="678" t="s">
        <v>590</v>
      </c>
      <c r="F124" s="787">
        <v>1485.7928734456527</v>
      </c>
      <c r="G124" s="787">
        <f t="shared" si="10"/>
        <v>1782.9514481347833</v>
      </c>
      <c r="H124" s="788">
        <f t="shared" si="11"/>
        <v>17829.514481347833</v>
      </c>
      <c r="I124" s="671"/>
      <c r="J124" s="154">
        <f t="shared" si="7"/>
        <v>0</v>
      </c>
      <c r="K124" s="347"/>
      <c r="L124" s="434">
        <v>27</v>
      </c>
      <c r="M124" s="434">
        <v>357.48</v>
      </c>
      <c r="N124" s="433">
        <v>891</v>
      </c>
    </row>
    <row r="125" spans="1:14" s="427" customFormat="1" ht="18">
      <c r="A125" s="308" t="s">
        <v>1938</v>
      </c>
      <c r="B125" s="307" t="s">
        <v>1939</v>
      </c>
      <c r="C125" s="831">
        <v>2.5</v>
      </c>
      <c r="D125" s="677" t="s">
        <v>862</v>
      </c>
      <c r="E125" s="678" t="s">
        <v>590</v>
      </c>
      <c r="F125" s="787">
        <v>1479.2008368469153</v>
      </c>
      <c r="G125" s="787">
        <f t="shared" si="10"/>
        <v>1775.0410042162982</v>
      </c>
      <c r="H125" s="788">
        <f t="shared" si="11"/>
        <v>4437.6025105407452</v>
      </c>
      <c r="I125" s="671"/>
      <c r="J125" s="154">
        <f t="shared" si="7"/>
        <v>0</v>
      </c>
      <c r="K125" s="347"/>
      <c r="L125" s="434">
        <v>72</v>
      </c>
      <c r="M125" s="434">
        <v>220.17599999999999</v>
      </c>
      <c r="N125" s="433">
        <v>2376</v>
      </c>
    </row>
    <row r="126" spans="1:14" s="427" customFormat="1" ht="18">
      <c r="A126" s="308" t="s">
        <v>1940</v>
      </c>
      <c r="B126" s="307" t="s">
        <v>1930</v>
      </c>
      <c r="C126" s="831">
        <v>5</v>
      </c>
      <c r="D126" s="677" t="s">
        <v>862</v>
      </c>
      <c r="E126" s="678" t="s">
        <v>590</v>
      </c>
      <c r="F126" s="787">
        <v>1352.8421964523595</v>
      </c>
      <c r="G126" s="787">
        <f t="shared" si="10"/>
        <v>1623.4106357428313</v>
      </c>
      <c r="H126" s="788">
        <f t="shared" si="11"/>
        <v>8117.0531787141572</v>
      </c>
      <c r="I126" s="671"/>
      <c r="J126" s="154">
        <f t="shared" si="7"/>
        <v>0</v>
      </c>
      <c r="K126" s="347"/>
      <c r="L126" s="434">
        <v>60</v>
      </c>
      <c r="M126" s="434">
        <v>366.90000000000003</v>
      </c>
      <c r="N126" s="433">
        <v>1980</v>
      </c>
    </row>
    <row r="127" spans="1:14" s="427" customFormat="1" ht="18">
      <c r="A127" s="308" t="s">
        <v>1941</v>
      </c>
      <c r="B127" s="307" t="s">
        <v>1930</v>
      </c>
      <c r="C127" s="831">
        <v>10</v>
      </c>
      <c r="D127" s="677" t="s">
        <v>862</v>
      </c>
      <c r="E127" s="678" t="s">
        <v>590</v>
      </c>
      <c r="F127" s="787">
        <v>1394.9376000000002</v>
      </c>
      <c r="G127" s="787">
        <f t="shared" si="10"/>
        <v>1673.9251200000001</v>
      </c>
      <c r="H127" s="788">
        <f t="shared" si="11"/>
        <v>16739.251200000002</v>
      </c>
      <c r="I127" s="671"/>
      <c r="J127" s="154">
        <f t="shared" si="7"/>
        <v>0</v>
      </c>
      <c r="K127" s="347"/>
      <c r="L127" s="434">
        <v>27</v>
      </c>
      <c r="M127" s="434">
        <v>330.21000000000004</v>
      </c>
      <c r="N127" s="433">
        <v>891</v>
      </c>
    </row>
    <row r="128" spans="1:14" s="427" customFormat="1" ht="18">
      <c r="A128" s="308" t="s">
        <v>1942</v>
      </c>
      <c r="B128" s="307" t="s">
        <v>1943</v>
      </c>
      <c r="C128" s="831">
        <v>15</v>
      </c>
      <c r="D128" s="677" t="s">
        <v>604</v>
      </c>
      <c r="E128" s="678" t="s">
        <v>590</v>
      </c>
      <c r="F128" s="792">
        <v>1367.61</v>
      </c>
      <c r="G128" s="792">
        <f t="shared" si="10"/>
        <v>1641.1319999999998</v>
      </c>
      <c r="H128" s="793">
        <f t="shared" si="11"/>
        <v>24616.979999999996</v>
      </c>
      <c r="I128" s="703"/>
      <c r="J128" s="154">
        <f t="shared" si="7"/>
        <v>0</v>
      </c>
      <c r="K128" s="347" t="s">
        <v>1418</v>
      </c>
      <c r="L128" s="434">
        <v>24</v>
      </c>
      <c r="M128" s="434">
        <v>375.84000000000003</v>
      </c>
      <c r="N128" s="433">
        <v>792</v>
      </c>
    </row>
    <row r="129" spans="1:14" s="427" customFormat="1" ht="18">
      <c r="A129" s="308" t="s">
        <v>1944</v>
      </c>
      <c r="B129" s="307" t="s">
        <v>1945</v>
      </c>
      <c r="C129" s="831">
        <v>15</v>
      </c>
      <c r="D129" s="677" t="s">
        <v>604</v>
      </c>
      <c r="E129" s="678" t="s">
        <v>590</v>
      </c>
      <c r="F129" s="792">
        <v>1413.63</v>
      </c>
      <c r="G129" s="792">
        <f t="shared" si="10"/>
        <v>1696.356</v>
      </c>
      <c r="H129" s="793">
        <f t="shared" si="11"/>
        <v>25445.34</v>
      </c>
      <c r="I129" s="703"/>
      <c r="J129" s="154">
        <f t="shared" si="7"/>
        <v>0</v>
      </c>
      <c r="K129" s="347" t="s">
        <v>1418</v>
      </c>
      <c r="L129" s="434">
        <v>24</v>
      </c>
      <c r="M129" s="434">
        <v>375.84000000000003</v>
      </c>
      <c r="N129" s="433">
        <v>792</v>
      </c>
    </row>
    <row r="130" spans="1:14" s="427" customFormat="1" ht="18">
      <c r="A130" s="308" t="s">
        <v>1946</v>
      </c>
      <c r="B130" s="307" t="s">
        <v>1947</v>
      </c>
      <c r="C130" s="831">
        <v>14.6</v>
      </c>
      <c r="D130" s="677" t="s">
        <v>604</v>
      </c>
      <c r="E130" s="678" t="s">
        <v>590</v>
      </c>
      <c r="F130" s="792">
        <v>1236.75</v>
      </c>
      <c r="G130" s="792">
        <f t="shared" si="10"/>
        <v>1484.1</v>
      </c>
      <c r="H130" s="793">
        <f t="shared" si="11"/>
        <v>21667.859999999997</v>
      </c>
      <c r="I130" s="703"/>
      <c r="J130" s="154">
        <f t="shared" si="7"/>
        <v>0</v>
      </c>
      <c r="K130" s="347" t="s">
        <v>1418</v>
      </c>
      <c r="L130" s="434">
        <v>24</v>
      </c>
      <c r="M130" s="434">
        <v>366.16800000000001</v>
      </c>
      <c r="N130" s="433">
        <v>792</v>
      </c>
    </row>
    <row r="131" spans="1:14" s="427" customFormat="1" ht="18">
      <c r="A131" s="308" t="s">
        <v>1948</v>
      </c>
      <c r="B131" s="307" t="s">
        <v>1949</v>
      </c>
      <c r="C131" s="831">
        <v>1.5</v>
      </c>
      <c r="D131" s="677" t="s">
        <v>604</v>
      </c>
      <c r="E131" s="678" t="s">
        <v>621</v>
      </c>
      <c r="F131" s="792">
        <f>4381.65*1.2</f>
        <v>5257.98</v>
      </c>
      <c r="G131" s="792">
        <f t="shared" si="10"/>
        <v>6309.5759999999991</v>
      </c>
      <c r="H131" s="793">
        <f t="shared" si="11"/>
        <v>9464.3639999999978</v>
      </c>
      <c r="I131" s="703"/>
      <c r="J131" s="154">
        <f t="shared" si="7"/>
        <v>0</v>
      </c>
      <c r="K131" s="347" t="s">
        <v>1418</v>
      </c>
      <c r="L131" s="434">
        <v>180</v>
      </c>
      <c r="M131" s="434">
        <v>313.2</v>
      </c>
      <c r="N131" s="433">
        <v>5940</v>
      </c>
    </row>
    <row r="132" spans="1:14" s="427" customFormat="1" ht="18">
      <c r="A132" s="308" t="s">
        <v>1950</v>
      </c>
      <c r="B132" s="307" t="s">
        <v>1951</v>
      </c>
      <c r="C132" s="831">
        <v>20</v>
      </c>
      <c r="D132" s="677" t="s">
        <v>604</v>
      </c>
      <c r="E132" s="678" t="s">
        <v>590</v>
      </c>
      <c r="F132" s="787">
        <v>491.34400000000011</v>
      </c>
      <c r="G132" s="787">
        <f t="shared" si="10"/>
        <v>589.61280000000011</v>
      </c>
      <c r="H132" s="788">
        <f t="shared" si="11"/>
        <v>11792.256000000001</v>
      </c>
      <c r="I132" s="671"/>
      <c r="J132" s="154">
        <f t="shared" si="7"/>
        <v>0</v>
      </c>
      <c r="K132" s="347"/>
      <c r="L132" s="434">
        <v>24</v>
      </c>
      <c r="M132" s="434">
        <v>495.84000000000003</v>
      </c>
      <c r="N132" s="433">
        <v>792</v>
      </c>
    </row>
    <row r="133" spans="1:14" s="427" customFormat="1" ht="18">
      <c r="A133" s="308" t="s">
        <v>1952</v>
      </c>
      <c r="B133" s="307" t="s">
        <v>1953</v>
      </c>
      <c r="C133" s="831">
        <v>10</v>
      </c>
      <c r="D133" s="677" t="s">
        <v>862</v>
      </c>
      <c r="E133" s="678" t="s">
        <v>590</v>
      </c>
      <c r="F133" s="787">
        <v>1274.0490000000002</v>
      </c>
      <c r="G133" s="787">
        <f t="shared" si="10"/>
        <v>1528.8588000000002</v>
      </c>
      <c r="H133" s="788">
        <f t="shared" si="11"/>
        <v>15288.588000000002</v>
      </c>
      <c r="I133" s="671"/>
      <c r="J133" s="154">
        <f t="shared" ref="J133:J154" si="12">I133*H133</f>
        <v>0</v>
      </c>
      <c r="K133" s="347"/>
      <c r="L133" s="434">
        <v>27</v>
      </c>
      <c r="M133" s="434">
        <v>347.21999999999997</v>
      </c>
      <c r="N133" s="433">
        <v>891</v>
      </c>
    </row>
    <row r="134" spans="1:14" s="427" customFormat="1" ht="18">
      <c r="A134" s="308" t="s">
        <v>1954</v>
      </c>
      <c r="B134" s="307" t="s">
        <v>1955</v>
      </c>
      <c r="C134" s="831">
        <v>10</v>
      </c>
      <c r="D134" s="677" t="s">
        <v>862</v>
      </c>
      <c r="E134" s="678" t="s">
        <v>590</v>
      </c>
      <c r="F134" s="787">
        <v>1203.2685000000001</v>
      </c>
      <c r="G134" s="787">
        <f t="shared" si="10"/>
        <v>1443.9222000000002</v>
      </c>
      <c r="H134" s="788">
        <f t="shared" si="11"/>
        <v>14439.222000000002</v>
      </c>
      <c r="I134" s="671"/>
      <c r="J134" s="154">
        <f t="shared" si="12"/>
        <v>0</v>
      </c>
      <c r="K134" s="347"/>
      <c r="L134" s="434">
        <v>27</v>
      </c>
      <c r="M134" s="434">
        <v>347.21999999999997</v>
      </c>
      <c r="N134" s="433">
        <v>891</v>
      </c>
    </row>
    <row r="135" spans="1:14" s="427" customFormat="1" ht="18">
      <c r="A135" s="308" t="s">
        <v>1956</v>
      </c>
      <c r="B135" s="307" t="s">
        <v>1957</v>
      </c>
      <c r="C135" s="831">
        <v>10</v>
      </c>
      <c r="D135" s="677" t="s">
        <v>862</v>
      </c>
      <c r="E135" s="678" t="s">
        <v>590</v>
      </c>
      <c r="F135" s="787">
        <v>1262.25225</v>
      </c>
      <c r="G135" s="787">
        <f t="shared" si="10"/>
        <v>1514.7027</v>
      </c>
      <c r="H135" s="788">
        <f t="shared" si="11"/>
        <v>15147.027</v>
      </c>
      <c r="I135" s="671"/>
      <c r="J135" s="154">
        <f t="shared" si="12"/>
        <v>0</v>
      </c>
      <c r="K135" s="347"/>
      <c r="L135" s="434">
        <v>27</v>
      </c>
      <c r="M135" s="434">
        <v>347.21999999999997</v>
      </c>
      <c r="N135" s="433">
        <v>891</v>
      </c>
    </row>
    <row r="136" spans="1:14" s="427" customFormat="1" ht="18">
      <c r="A136" s="308" t="s">
        <v>1958</v>
      </c>
      <c r="B136" s="307" t="s">
        <v>1959</v>
      </c>
      <c r="C136" s="831">
        <v>10</v>
      </c>
      <c r="D136" s="677" t="s">
        <v>862</v>
      </c>
      <c r="E136" s="678" t="s">
        <v>590</v>
      </c>
      <c r="F136" s="787">
        <v>1250.4555000000003</v>
      </c>
      <c r="G136" s="787">
        <f t="shared" si="10"/>
        <v>1500.5466000000004</v>
      </c>
      <c r="H136" s="788">
        <f t="shared" si="11"/>
        <v>15005.466000000004</v>
      </c>
      <c r="I136" s="671"/>
      <c r="J136" s="154">
        <f t="shared" si="12"/>
        <v>0</v>
      </c>
      <c r="K136" s="347"/>
      <c r="L136" s="434">
        <v>27</v>
      </c>
      <c r="M136" s="434">
        <v>347.21999999999997</v>
      </c>
      <c r="N136" s="433">
        <v>891</v>
      </c>
    </row>
    <row r="137" spans="1:14" s="427" customFormat="1" ht="18">
      <c r="A137" s="308" t="s">
        <v>1960</v>
      </c>
      <c r="B137" s="307" t="s">
        <v>1961</v>
      </c>
      <c r="C137" s="831">
        <v>10</v>
      </c>
      <c r="D137" s="677" t="s">
        <v>604</v>
      </c>
      <c r="E137" s="678" t="s">
        <v>590</v>
      </c>
      <c r="F137" s="787">
        <v>1297.6425000000002</v>
      </c>
      <c r="G137" s="787">
        <f t="shared" si="10"/>
        <v>1557.171</v>
      </c>
      <c r="H137" s="788">
        <f t="shared" si="11"/>
        <v>15571.710000000001</v>
      </c>
      <c r="I137" s="671"/>
      <c r="J137" s="154">
        <f t="shared" si="12"/>
        <v>0</v>
      </c>
      <c r="K137" s="347"/>
      <c r="L137" s="434">
        <v>40</v>
      </c>
      <c r="M137" s="434">
        <v>418.8</v>
      </c>
      <c r="N137" s="433">
        <v>1320</v>
      </c>
    </row>
    <row r="138" spans="1:14" s="427" customFormat="1" ht="18">
      <c r="A138" s="308" t="s">
        <v>1962</v>
      </c>
      <c r="B138" s="307" t="s">
        <v>1963</v>
      </c>
      <c r="C138" s="831">
        <v>10</v>
      </c>
      <c r="D138" s="677" t="s">
        <v>604</v>
      </c>
      <c r="E138" s="678" t="s">
        <v>590</v>
      </c>
      <c r="F138" s="787">
        <v>1250.4555000000003</v>
      </c>
      <c r="G138" s="787">
        <f t="shared" si="10"/>
        <v>1500.5466000000004</v>
      </c>
      <c r="H138" s="788">
        <f t="shared" si="11"/>
        <v>15005.466000000004</v>
      </c>
      <c r="I138" s="671"/>
      <c r="J138" s="154">
        <f t="shared" si="12"/>
        <v>0</v>
      </c>
      <c r="K138" s="347"/>
      <c r="L138" s="434">
        <v>40</v>
      </c>
      <c r="M138" s="434">
        <v>418.8</v>
      </c>
      <c r="N138" s="433">
        <v>1320</v>
      </c>
    </row>
    <row r="139" spans="1:14" s="427" customFormat="1" ht="18">
      <c r="A139" s="308" t="s">
        <v>1964</v>
      </c>
      <c r="B139" s="307" t="s">
        <v>1965</v>
      </c>
      <c r="C139" s="831">
        <v>2</v>
      </c>
      <c r="D139" s="677" t="s">
        <v>604</v>
      </c>
      <c r="E139" s="678" t="s">
        <v>621</v>
      </c>
      <c r="F139" s="787">
        <v>1380.21975</v>
      </c>
      <c r="G139" s="787">
        <f t="shared" si="10"/>
        <v>1656.2637</v>
      </c>
      <c r="H139" s="788">
        <f t="shared" si="11"/>
        <v>3312.5273999999999</v>
      </c>
      <c r="I139" s="671"/>
      <c r="J139" s="154">
        <f t="shared" si="12"/>
        <v>0</v>
      </c>
      <c r="K139" s="347"/>
      <c r="L139" s="434">
        <v>120</v>
      </c>
      <c r="M139" s="434">
        <v>268.8</v>
      </c>
      <c r="N139" s="433">
        <v>3960</v>
      </c>
    </row>
    <row r="140" spans="1:14" s="427" customFormat="1" ht="18">
      <c r="A140" s="308" t="s">
        <v>1966</v>
      </c>
      <c r="B140" s="307" t="s">
        <v>1965</v>
      </c>
      <c r="C140" s="831">
        <v>5</v>
      </c>
      <c r="D140" s="677" t="s">
        <v>604</v>
      </c>
      <c r="E140" s="678" t="s">
        <v>621</v>
      </c>
      <c r="F140" s="787">
        <v>1368.4230000000002</v>
      </c>
      <c r="G140" s="787">
        <f t="shared" si="10"/>
        <v>1642.1076000000003</v>
      </c>
      <c r="H140" s="788">
        <f t="shared" si="11"/>
        <v>8210.5380000000005</v>
      </c>
      <c r="I140" s="671"/>
      <c r="J140" s="154">
        <f t="shared" si="12"/>
        <v>0</v>
      </c>
      <c r="K140" s="347"/>
      <c r="L140" s="434">
        <v>60</v>
      </c>
      <c r="M140" s="434">
        <v>325.79999999999995</v>
      </c>
      <c r="N140" s="433">
        <v>1980</v>
      </c>
    </row>
    <row r="141" spans="1:14" s="427" customFormat="1" ht="18">
      <c r="A141" s="308" t="s">
        <v>1967</v>
      </c>
      <c r="B141" s="307" t="s">
        <v>1968</v>
      </c>
      <c r="C141" s="831">
        <v>9.6999999999999993</v>
      </c>
      <c r="D141" s="677" t="s">
        <v>604</v>
      </c>
      <c r="E141" s="678" t="s">
        <v>590</v>
      </c>
      <c r="F141" s="787">
        <v>1297.6425000000002</v>
      </c>
      <c r="G141" s="787">
        <f t="shared" si="10"/>
        <v>1557.171</v>
      </c>
      <c r="H141" s="788">
        <f t="shared" si="11"/>
        <v>15104.5587</v>
      </c>
      <c r="I141" s="671"/>
      <c r="J141" s="154">
        <f t="shared" si="12"/>
        <v>0</v>
      </c>
      <c r="K141" s="347"/>
      <c r="L141" s="434">
        <v>40</v>
      </c>
      <c r="M141" s="434">
        <v>407</v>
      </c>
      <c r="N141" s="433">
        <v>1320</v>
      </c>
    </row>
    <row r="142" spans="1:14" s="427" customFormat="1" ht="18">
      <c r="A142" s="308" t="s">
        <v>2117</v>
      </c>
      <c r="B142" s="307" t="s">
        <v>2116</v>
      </c>
      <c r="C142" s="831">
        <v>12.5</v>
      </c>
      <c r="D142" s="677" t="s">
        <v>604</v>
      </c>
      <c r="E142" s="678" t="s">
        <v>590</v>
      </c>
      <c r="F142" s="787">
        <v>1530.1000000000001</v>
      </c>
      <c r="G142" s="787">
        <f t="shared" si="10"/>
        <v>1836.1200000000001</v>
      </c>
      <c r="H142" s="788">
        <f t="shared" si="11"/>
        <v>22951.5</v>
      </c>
      <c r="I142" s="671"/>
      <c r="J142" s="154">
        <f t="shared" si="12"/>
        <v>0</v>
      </c>
      <c r="K142" s="347"/>
      <c r="L142" s="434">
        <v>28</v>
      </c>
      <c r="M142" s="434">
        <v>368.56400000000002</v>
      </c>
      <c r="N142" s="433">
        <v>924</v>
      </c>
    </row>
    <row r="143" spans="1:14" s="427" customFormat="1" ht="18">
      <c r="A143" s="308" t="s">
        <v>2113</v>
      </c>
      <c r="B143" s="307" t="s">
        <v>2109</v>
      </c>
      <c r="C143" s="831">
        <v>12.5</v>
      </c>
      <c r="D143" s="677" t="s">
        <v>604</v>
      </c>
      <c r="E143" s="678" t="s">
        <v>590</v>
      </c>
      <c r="F143" s="787">
        <v>1530.1000000000001</v>
      </c>
      <c r="G143" s="787">
        <f t="shared" si="10"/>
        <v>1836.1200000000001</v>
      </c>
      <c r="H143" s="788">
        <f t="shared" si="11"/>
        <v>22951.5</v>
      </c>
      <c r="I143" s="671"/>
      <c r="J143" s="154">
        <f t="shared" si="12"/>
        <v>0</v>
      </c>
      <c r="K143" s="347"/>
      <c r="L143" s="434">
        <v>28</v>
      </c>
      <c r="M143" s="434">
        <v>368.56400000000002</v>
      </c>
      <c r="N143" s="433">
        <v>924</v>
      </c>
    </row>
    <row r="144" spans="1:14" s="427" customFormat="1" ht="18">
      <c r="A144" s="308" t="s">
        <v>2114</v>
      </c>
      <c r="B144" s="307" t="s">
        <v>2110</v>
      </c>
      <c r="C144" s="831">
        <v>12.5</v>
      </c>
      <c r="D144" s="677" t="s">
        <v>604</v>
      </c>
      <c r="E144" s="678" t="s">
        <v>590</v>
      </c>
      <c r="F144" s="787">
        <v>1444.5</v>
      </c>
      <c r="G144" s="787">
        <f t="shared" si="10"/>
        <v>1733.3999999999999</v>
      </c>
      <c r="H144" s="788">
        <f t="shared" si="11"/>
        <v>21667.5</v>
      </c>
      <c r="I144" s="671"/>
      <c r="J144" s="154">
        <f t="shared" si="12"/>
        <v>0</v>
      </c>
      <c r="K144" s="347"/>
      <c r="L144" s="434">
        <v>28</v>
      </c>
      <c r="M144" s="434">
        <v>368.56400000000002</v>
      </c>
      <c r="N144" s="433">
        <v>924</v>
      </c>
    </row>
    <row r="145" spans="1:14" s="427" customFormat="1" ht="18">
      <c r="A145" s="308" t="s">
        <v>2115</v>
      </c>
      <c r="B145" s="307" t="s">
        <v>2111</v>
      </c>
      <c r="C145" s="831">
        <v>12.1</v>
      </c>
      <c r="D145" s="677" t="s">
        <v>604</v>
      </c>
      <c r="E145" s="678" t="s">
        <v>590</v>
      </c>
      <c r="F145" s="787">
        <v>1476.6000000000001</v>
      </c>
      <c r="G145" s="787">
        <f t="shared" si="10"/>
        <v>1771.92</v>
      </c>
      <c r="H145" s="788">
        <f t="shared" si="11"/>
        <v>21440.232</v>
      </c>
      <c r="I145" s="671"/>
      <c r="J145" s="154">
        <f t="shared" si="12"/>
        <v>0</v>
      </c>
      <c r="K145" s="347"/>
      <c r="L145" s="434">
        <v>28</v>
      </c>
      <c r="M145" s="434">
        <v>357.36399999999998</v>
      </c>
      <c r="N145" s="433">
        <v>924</v>
      </c>
    </row>
    <row r="146" spans="1:14" s="427" customFormat="1" ht="18">
      <c r="A146" s="308" t="s">
        <v>2118</v>
      </c>
      <c r="B146" s="307" t="s">
        <v>2112</v>
      </c>
      <c r="C146" s="831">
        <v>5</v>
      </c>
      <c r="D146" s="677" t="s">
        <v>604</v>
      </c>
      <c r="E146" s="678" t="s">
        <v>590</v>
      </c>
      <c r="F146" s="787">
        <v>2664.3</v>
      </c>
      <c r="G146" s="787">
        <f t="shared" si="10"/>
        <v>3197.1600000000003</v>
      </c>
      <c r="H146" s="788">
        <f t="shared" si="11"/>
        <v>15985.800000000001</v>
      </c>
      <c r="I146" s="671"/>
      <c r="J146" s="154">
        <f t="shared" si="12"/>
        <v>0</v>
      </c>
      <c r="K146" s="347"/>
      <c r="L146" s="434">
        <v>60</v>
      </c>
      <c r="M146" s="434">
        <v>328.2</v>
      </c>
      <c r="N146" s="433">
        <v>1980</v>
      </c>
    </row>
    <row r="147" spans="1:14" s="427" customFormat="1" ht="18">
      <c r="A147" s="292" t="s">
        <v>1969</v>
      </c>
      <c r="B147" s="307" t="s">
        <v>1970</v>
      </c>
      <c r="C147" s="831">
        <v>10</v>
      </c>
      <c r="D147" s="677" t="s">
        <v>862</v>
      </c>
      <c r="E147" s="678" t="s">
        <v>590</v>
      </c>
      <c r="F147" s="787">
        <v>1145.3749317042959</v>
      </c>
      <c r="G147" s="787">
        <f t="shared" si="10"/>
        <v>1374.4499180451551</v>
      </c>
      <c r="H147" s="788">
        <f t="shared" si="11"/>
        <v>13744.49918045155</v>
      </c>
      <c r="I147" s="671"/>
      <c r="J147" s="154">
        <f t="shared" si="12"/>
        <v>0</v>
      </c>
      <c r="K147" s="347"/>
      <c r="L147" s="434">
        <v>27</v>
      </c>
      <c r="M147" s="434">
        <v>352.08</v>
      </c>
      <c r="N147" s="433">
        <v>891</v>
      </c>
    </row>
    <row r="148" spans="1:14" s="427" customFormat="1" ht="18">
      <c r="A148" s="292" t="s">
        <v>1971</v>
      </c>
      <c r="B148" s="307" t="s">
        <v>1972</v>
      </c>
      <c r="C148" s="831">
        <v>10</v>
      </c>
      <c r="D148" s="677" t="s">
        <v>862</v>
      </c>
      <c r="E148" s="678" t="s">
        <v>590</v>
      </c>
      <c r="F148" s="787">
        <v>1150.8630879142829</v>
      </c>
      <c r="G148" s="787">
        <f t="shared" si="10"/>
        <v>1381.0357054971394</v>
      </c>
      <c r="H148" s="788">
        <f t="shared" si="11"/>
        <v>13810.357054971393</v>
      </c>
      <c r="I148" s="671"/>
      <c r="J148" s="154">
        <f t="shared" si="12"/>
        <v>0</v>
      </c>
      <c r="K148" s="347"/>
      <c r="L148" s="434">
        <v>27</v>
      </c>
      <c r="M148" s="434">
        <v>344.52</v>
      </c>
      <c r="N148" s="433">
        <v>891</v>
      </c>
    </row>
    <row r="149" spans="1:14" s="427" customFormat="1" ht="18">
      <c r="A149" s="292" t="s">
        <v>1973</v>
      </c>
      <c r="B149" s="307" t="s">
        <v>1974</v>
      </c>
      <c r="C149" s="831">
        <v>9.6999999999999993</v>
      </c>
      <c r="D149" s="677" t="s">
        <v>862</v>
      </c>
      <c r="E149" s="678" t="s">
        <v>590</v>
      </c>
      <c r="F149" s="787">
        <v>1156.7238787262932</v>
      </c>
      <c r="G149" s="787">
        <f t="shared" si="10"/>
        <v>1388.0686544715518</v>
      </c>
      <c r="H149" s="788">
        <f t="shared" si="11"/>
        <v>13464.265948374052</v>
      </c>
      <c r="I149" s="671"/>
      <c r="J149" s="154">
        <f t="shared" si="12"/>
        <v>0</v>
      </c>
      <c r="K149" s="347"/>
      <c r="L149" s="434">
        <v>27</v>
      </c>
      <c r="M149" s="434">
        <v>329.48099999999999</v>
      </c>
      <c r="N149" s="433">
        <v>891</v>
      </c>
    </row>
    <row r="150" spans="1:14" s="427" customFormat="1" ht="18">
      <c r="A150" s="292" t="s">
        <v>1975</v>
      </c>
      <c r="B150" s="307" t="s">
        <v>1970</v>
      </c>
      <c r="C150" s="831">
        <v>5</v>
      </c>
      <c r="D150" s="677" t="s">
        <v>862</v>
      </c>
      <c r="E150" s="678" t="s">
        <v>590</v>
      </c>
      <c r="F150" s="787">
        <v>1203.2685000000001</v>
      </c>
      <c r="G150" s="787">
        <f t="shared" si="10"/>
        <v>1443.9222000000002</v>
      </c>
      <c r="H150" s="788">
        <f t="shared" si="11"/>
        <v>7219.6110000000008</v>
      </c>
      <c r="I150" s="671"/>
      <c r="J150" s="154">
        <f t="shared" si="12"/>
        <v>0</v>
      </c>
      <c r="K150" s="347"/>
      <c r="L150" s="434">
        <v>60</v>
      </c>
      <c r="M150" s="434">
        <v>392.7</v>
      </c>
      <c r="N150" s="433">
        <v>1980</v>
      </c>
    </row>
    <row r="151" spans="1:14" s="427" customFormat="1" ht="18">
      <c r="A151" s="292" t="s">
        <v>1976</v>
      </c>
      <c r="B151" s="307" t="s">
        <v>1972</v>
      </c>
      <c r="C151" s="831">
        <v>5</v>
      </c>
      <c r="D151" s="677" t="s">
        <v>862</v>
      </c>
      <c r="E151" s="678" t="s">
        <v>590</v>
      </c>
      <c r="F151" s="787">
        <v>1203.2685000000001</v>
      </c>
      <c r="G151" s="787">
        <f t="shared" si="10"/>
        <v>1443.9222000000002</v>
      </c>
      <c r="H151" s="788">
        <f t="shared" si="11"/>
        <v>7219.6110000000008</v>
      </c>
      <c r="I151" s="671"/>
      <c r="J151" s="154">
        <f t="shared" si="12"/>
        <v>0</v>
      </c>
      <c r="K151" s="347"/>
      <c r="L151" s="434">
        <v>60</v>
      </c>
      <c r="M151" s="434">
        <v>392.7</v>
      </c>
      <c r="N151" s="433">
        <v>1980</v>
      </c>
    </row>
    <row r="152" spans="1:14" s="427" customFormat="1" ht="18">
      <c r="A152" s="292" t="s">
        <v>1977</v>
      </c>
      <c r="B152" s="307" t="s">
        <v>1974</v>
      </c>
      <c r="C152" s="831">
        <v>4.8499999999999996</v>
      </c>
      <c r="D152" s="677" t="s">
        <v>862</v>
      </c>
      <c r="E152" s="678" t="s">
        <v>590</v>
      </c>
      <c r="F152" s="787">
        <v>1203.2685000000001</v>
      </c>
      <c r="G152" s="787">
        <f t="shared" si="10"/>
        <v>1443.9222000000002</v>
      </c>
      <c r="H152" s="788">
        <f t="shared" si="11"/>
        <v>7003.0226700000003</v>
      </c>
      <c r="I152" s="671"/>
      <c r="J152" s="154">
        <f t="shared" si="12"/>
        <v>0</v>
      </c>
      <c r="K152" s="347"/>
      <c r="L152" s="434">
        <v>60</v>
      </c>
      <c r="M152" s="434">
        <v>380.94</v>
      </c>
      <c r="N152" s="433">
        <v>1980</v>
      </c>
    </row>
    <row r="153" spans="1:14" s="427" customFormat="1" ht="18">
      <c r="A153" s="292" t="s">
        <v>1344</v>
      </c>
      <c r="B153" s="307" t="s">
        <v>1978</v>
      </c>
      <c r="C153" s="831">
        <v>5</v>
      </c>
      <c r="D153" s="677" t="s">
        <v>862</v>
      </c>
      <c r="E153" s="678" t="s">
        <v>590</v>
      </c>
      <c r="F153" s="787">
        <v>3715.9762500000002</v>
      </c>
      <c r="G153" s="787">
        <f>F153*1.2</f>
        <v>4459.1715000000004</v>
      </c>
      <c r="H153" s="788">
        <f>G153*C153</f>
        <v>22295.857500000002</v>
      </c>
      <c r="I153" s="671"/>
      <c r="J153" s="154">
        <f t="shared" si="12"/>
        <v>0</v>
      </c>
      <c r="K153" s="347"/>
      <c r="L153" s="434">
        <v>60</v>
      </c>
      <c r="M153" s="434">
        <v>408.29999999999995</v>
      </c>
      <c r="N153" s="433">
        <v>1980</v>
      </c>
    </row>
    <row r="154" spans="1:14" s="427" customFormat="1" ht="18">
      <c r="A154" s="277" t="s">
        <v>1340</v>
      </c>
      <c r="B154" s="432" t="s">
        <v>1979</v>
      </c>
      <c r="C154" s="832">
        <v>5</v>
      </c>
      <c r="D154" s="680" t="s">
        <v>862</v>
      </c>
      <c r="E154" s="681" t="s">
        <v>590</v>
      </c>
      <c r="F154" s="794">
        <v>2406.5370000000003</v>
      </c>
      <c r="G154" s="794">
        <f>F154*1.2</f>
        <v>2887.8444000000004</v>
      </c>
      <c r="H154" s="795">
        <f>G154*C154</f>
        <v>14439.222000000002</v>
      </c>
      <c r="I154" s="672"/>
      <c r="J154" s="154">
        <f t="shared" si="12"/>
        <v>0</v>
      </c>
      <c r="K154" s="430"/>
      <c r="L154" s="429">
        <v>60</v>
      </c>
      <c r="M154" s="429">
        <v>408.29999999999995</v>
      </c>
      <c r="N154" s="428">
        <v>1980</v>
      </c>
    </row>
  </sheetData>
  <mergeCells count="13">
    <mergeCell ref="K2:K3"/>
    <mergeCell ref="H2:H3"/>
    <mergeCell ref="I2:I3"/>
    <mergeCell ref="A1:N1"/>
    <mergeCell ref="N2:N3"/>
    <mergeCell ref="B2:B3"/>
    <mergeCell ref="C2:E2"/>
    <mergeCell ref="F2:F3"/>
    <mergeCell ref="L2:L3"/>
    <mergeCell ref="M2:M3"/>
    <mergeCell ref="G2:G3"/>
    <mergeCell ref="J2:J3"/>
    <mergeCell ref="A2:A3"/>
  </mergeCells>
  <pageMargins left="0.7" right="0.7" top="0.75" bottom="0.75" header="0.3" footer="0.3"/>
  <pageSetup paperSize="9" scale="44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tabColor theme="6" tint="0.39997558519241921"/>
  </sheetPr>
  <dimension ref="A1:L131"/>
  <sheetViews>
    <sheetView showGridLines="0" zoomScale="70" zoomScaleNormal="70" workbookViewId="0">
      <pane ySplit="3" topLeftCell="A4" activePane="bottomLeft" state="frozen"/>
      <selection pane="bottomLeft" sqref="A1:L1"/>
    </sheetView>
  </sheetViews>
  <sheetFormatPr defaultColWidth="8.85546875" defaultRowHeight="12.75"/>
  <cols>
    <col min="1" max="1" width="12.140625" customWidth="1"/>
    <col min="2" max="2" width="69.140625" customWidth="1"/>
    <col min="3" max="3" width="28.140625" customWidth="1"/>
    <col min="4" max="4" width="5.42578125" customWidth="1"/>
    <col min="5" max="6" width="5.140625" customWidth="1"/>
    <col min="7" max="7" width="15.5703125" customWidth="1"/>
    <col min="8" max="8" width="10.85546875" customWidth="1"/>
    <col min="9" max="9" width="12.5703125" customWidth="1"/>
    <col min="10" max="10" width="10.85546875" customWidth="1"/>
    <col min="11" max="11" width="25.5703125" customWidth="1"/>
    <col min="12" max="12" width="45.140625" customWidth="1"/>
  </cols>
  <sheetData>
    <row r="1" spans="1:12" s="423" customFormat="1" ht="86.45" customHeight="1">
      <c r="A1" s="989" t="s">
        <v>2321</v>
      </c>
      <c r="B1" s="990"/>
      <c r="C1" s="990"/>
      <c r="D1" s="990"/>
      <c r="E1" s="990"/>
      <c r="F1" s="990"/>
      <c r="G1" s="990"/>
      <c r="H1" s="990"/>
      <c r="I1" s="990"/>
      <c r="J1" s="990"/>
      <c r="K1" s="990"/>
      <c r="L1" s="990"/>
    </row>
    <row r="2" spans="1:12" s="423" customFormat="1" ht="24" customHeight="1">
      <c r="A2" s="976" t="s">
        <v>380</v>
      </c>
      <c r="B2" s="976" t="s">
        <v>478</v>
      </c>
      <c r="C2" s="969" t="s">
        <v>1403</v>
      </c>
      <c r="D2" s="980" t="s">
        <v>509</v>
      </c>
      <c r="E2" s="992"/>
      <c r="F2" s="449"/>
      <c r="G2" s="993" t="s">
        <v>892</v>
      </c>
      <c r="H2" s="976" t="s">
        <v>1263</v>
      </c>
      <c r="I2" s="976" t="s">
        <v>1357</v>
      </c>
      <c r="J2" s="994" t="s">
        <v>2235</v>
      </c>
      <c r="K2" s="976" t="s">
        <v>2244</v>
      </c>
      <c r="L2" s="976" t="s">
        <v>652</v>
      </c>
    </row>
    <row r="3" spans="1:12" s="423" customFormat="1" ht="36" customHeight="1">
      <c r="A3" s="991"/>
      <c r="B3" s="991"/>
      <c r="C3" s="970"/>
      <c r="D3" s="446" t="s">
        <v>689</v>
      </c>
      <c r="E3" s="445" t="s">
        <v>690</v>
      </c>
      <c r="F3" s="447"/>
      <c r="G3" s="993"/>
      <c r="H3" s="976"/>
      <c r="I3" s="976"/>
      <c r="J3" s="995"/>
      <c r="K3" s="976"/>
      <c r="L3" s="991"/>
    </row>
    <row r="4" spans="1:12" s="423" customFormat="1" ht="36" customHeight="1">
      <c r="A4" s="451" t="s">
        <v>59</v>
      </c>
      <c r="B4" s="452" t="s">
        <v>60</v>
      </c>
      <c r="C4" s="739" t="s">
        <v>590</v>
      </c>
      <c r="D4" s="723" t="s">
        <v>839</v>
      </c>
      <c r="E4" s="724" t="s">
        <v>206</v>
      </c>
      <c r="F4" s="723"/>
      <c r="G4" s="453"/>
      <c r="H4" s="801">
        <v>202.23</v>
      </c>
      <c r="I4" s="806">
        <f>H4*1.2</f>
        <v>242.67599999999999</v>
      </c>
      <c r="J4" s="686"/>
      <c r="K4" s="154">
        <f>J4*I4</f>
        <v>0</v>
      </c>
      <c r="L4" s="454"/>
    </row>
    <row r="5" spans="1:12" s="423" customFormat="1" ht="36" customHeight="1">
      <c r="A5" s="451" t="s">
        <v>1068</v>
      </c>
      <c r="B5" s="452" t="s">
        <v>1073</v>
      </c>
      <c r="C5" s="739" t="s">
        <v>590</v>
      </c>
      <c r="D5" s="723" t="s">
        <v>839</v>
      </c>
      <c r="E5" s="724" t="s">
        <v>206</v>
      </c>
      <c r="F5" s="723"/>
      <c r="G5" s="453"/>
      <c r="H5" s="801">
        <v>224.7</v>
      </c>
      <c r="I5" s="806">
        <f>H5*1.2</f>
        <v>269.64</v>
      </c>
      <c r="J5" s="671"/>
      <c r="K5" s="154">
        <f>J5*I5</f>
        <v>0</v>
      </c>
      <c r="L5" s="454"/>
    </row>
    <row r="6" spans="1:12" s="423" customFormat="1" ht="36" customHeight="1">
      <c r="A6" s="451" t="s">
        <v>1069</v>
      </c>
      <c r="B6" s="452" t="s">
        <v>1074</v>
      </c>
      <c r="C6" s="739" t="s">
        <v>590</v>
      </c>
      <c r="D6" s="723" t="s">
        <v>839</v>
      </c>
      <c r="E6" s="724" t="s">
        <v>206</v>
      </c>
      <c r="F6" s="723"/>
      <c r="G6" s="453"/>
      <c r="H6" s="801">
        <v>235.94</v>
      </c>
      <c r="I6" s="806">
        <f>H6*1.2</f>
        <v>283.12799999999999</v>
      </c>
      <c r="J6" s="671"/>
      <c r="K6" s="154">
        <f t="shared" ref="K6:K68" si="0">J6*I6</f>
        <v>0</v>
      </c>
      <c r="L6" s="454"/>
    </row>
    <row r="7" spans="1:12" s="423" customFormat="1" ht="36" customHeight="1">
      <c r="A7" s="451" t="s">
        <v>1070</v>
      </c>
      <c r="B7" s="452" t="s">
        <v>556</v>
      </c>
      <c r="C7" s="739" t="s">
        <v>590</v>
      </c>
      <c r="D7" s="723" t="s">
        <v>839</v>
      </c>
      <c r="E7" s="724" t="s">
        <v>206</v>
      </c>
      <c r="F7" s="723"/>
      <c r="G7" s="453"/>
      <c r="H7" s="801">
        <v>303.35000000000002</v>
      </c>
      <c r="I7" s="806">
        <f>H7*1.2</f>
        <v>364.02000000000004</v>
      </c>
      <c r="J7" s="671"/>
      <c r="K7" s="154">
        <f>J7*I7</f>
        <v>0</v>
      </c>
      <c r="L7" s="454"/>
    </row>
    <row r="8" spans="1:12" s="423" customFormat="1" ht="36" customHeight="1">
      <c r="A8" s="451" t="s">
        <v>1071</v>
      </c>
      <c r="B8" s="452" t="s">
        <v>558</v>
      </c>
      <c r="C8" s="739" t="s">
        <v>590</v>
      </c>
      <c r="D8" s="723" t="s">
        <v>839</v>
      </c>
      <c r="E8" s="724" t="s">
        <v>206</v>
      </c>
      <c r="F8" s="723"/>
      <c r="G8" s="453"/>
      <c r="H8" s="801" t="s">
        <v>2124</v>
      </c>
      <c r="I8" s="806" t="s">
        <v>2124</v>
      </c>
      <c r="J8" s="671"/>
      <c r="K8" s="750" t="str">
        <f>I8</f>
        <v>по запросу</v>
      </c>
      <c r="L8" s="454"/>
    </row>
    <row r="9" spans="1:12" s="423" customFormat="1" ht="36" customHeight="1">
      <c r="A9" s="451" t="s">
        <v>1072</v>
      </c>
      <c r="B9" s="452" t="s">
        <v>557</v>
      </c>
      <c r="C9" s="739" t="s">
        <v>590</v>
      </c>
      <c r="D9" s="723" t="s">
        <v>839</v>
      </c>
      <c r="E9" s="724" t="s">
        <v>206</v>
      </c>
      <c r="F9" s="723"/>
      <c r="G9" s="453"/>
      <c r="H9" s="801" t="s">
        <v>2124</v>
      </c>
      <c r="I9" s="806" t="s">
        <v>2124</v>
      </c>
      <c r="J9" s="671"/>
      <c r="K9" s="750" t="str">
        <f>I9</f>
        <v>по запросу</v>
      </c>
      <c r="L9" s="454"/>
    </row>
    <row r="10" spans="1:12" s="455" customFormat="1" ht="80.099999999999994" customHeight="1">
      <c r="A10" s="451" t="s">
        <v>894</v>
      </c>
      <c r="B10" s="452" t="s">
        <v>895</v>
      </c>
      <c r="C10" s="739" t="s">
        <v>893</v>
      </c>
      <c r="D10" s="723" t="s">
        <v>839</v>
      </c>
      <c r="E10" s="724" t="s">
        <v>206</v>
      </c>
      <c r="F10" s="725"/>
      <c r="G10" s="244"/>
      <c r="H10" s="801">
        <v>1025.3061</v>
      </c>
      <c r="I10" s="806">
        <f>H10*1.2</f>
        <v>1230.3673200000001</v>
      </c>
      <c r="J10" s="671"/>
      <c r="K10" s="154">
        <f t="shared" si="0"/>
        <v>0</v>
      </c>
      <c r="L10" s="454" t="s">
        <v>896</v>
      </c>
    </row>
    <row r="11" spans="1:12" s="459" customFormat="1" ht="80.099999999999994" customHeight="1">
      <c r="A11" s="456" t="s">
        <v>897</v>
      </c>
      <c r="B11" s="457" t="s">
        <v>898</v>
      </c>
      <c r="C11" s="740" t="s">
        <v>893</v>
      </c>
      <c r="D11" s="726" t="s">
        <v>839</v>
      </c>
      <c r="E11" s="727" t="s">
        <v>206</v>
      </c>
      <c r="F11" s="725"/>
      <c r="G11" s="244"/>
      <c r="H11" s="802">
        <v>4666.4572499999995</v>
      </c>
      <c r="I11" s="807">
        <f>H11*1.2</f>
        <v>5599.7486999999992</v>
      </c>
      <c r="J11" s="671"/>
      <c r="K11" s="154">
        <f t="shared" si="0"/>
        <v>0</v>
      </c>
      <c r="L11" s="458" t="s">
        <v>899</v>
      </c>
    </row>
    <row r="12" spans="1:12" s="460" customFormat="1" ht="45" customHeight="1">
      <c r="A12" s="451" t="s">
        <v>901</v>
      </c>
      <c r="B12" s="452" t="s">
        <v>902</v>
      </c>
      <c r="C12" s="739" t="s">
        <v>900</v>
      </c>
      <c r="D12" s="723" t="s">
        <v>839</v>
      </c>
      <c r="E12" s="728" t="s">
        <v>206</v>
      </c>
      <c r="F12" s="728"/>
      <c r="G12" s="459"/>
      <c r="H12" s="801">
        <v>2431.8157499999998</v>
      </c>
      <c r="I12" s="806">
        <f t="shared" ref="I12:I18" si="1">H12*1.2</f>
        <v>2918.1788999999994</v>
      </c>
      <c r="J12" s="671"/>
      <c r="K12" s="154">
        <f t="shared" si="0"/>
        <v>0</v>
      </c>
      <c r="L12" s="912" t="s">
        <v>903</v>
      </c>
    </row>
    <row r="13" spans="1:12" s="463" customFormat="1" ht="45" customHeight="1">
      <c r="A13" s="461" t="s">
        <v>904</v>
      </c>
      <c r="B13" s="462" t="s">
        <v>905</v>
      </c>
      <c r="C13" s="741" t="s">
        <v>900</v>
      </c>
      <c r="D13" s="729" t="s">
        <v>839</v>
      </c>
      <c r="E13" s="730" t="s">
        <v>206</v>
      </c>
      <c r="F13" s="730"/>
      <c r="H13" s="801">
        <v>2668.4248499999999</v>
      </c>
      <c r="I13" s="806">
        <f t="shared" si="1"/>
        <v>3202.1098199999997</v>
      </c>
      <c r="J13" s="671"/>
      <c r="K13" s="154">
        <f t="shared" si="0"/>
        <v>0</v>
      </c>
      <c r="L13" s="984"/>
    </row>
    <row r="14" spans="1:12" s="463" customFormat="1" ht="81" customHeight="1">
      <c r="A14" s="464" t="s">
        <v>1281</v>
      </c>
      <c r="B14" s="462" t="s">
        <v>906</v>
      </c>
      <c r="C14" s="741" t="s">
        <v>900</v>
      </c>
      <c r="D14" s="729" t="s">
        <v>839</v>
      </c>
      <c r="E14" s="730" t="s">
        <v>206</v>
      </c>
      <c r="F14" s="730"/>
      <c r="H14" s="801">
        <v>985.87124999999992</v>
      </c>
      <c r="I14" s="806">
        <f t="shared" si="1"/>
        <v>1183.0454999999999</v>
      </c>
      <c r="J14" s="671"/>
      <c r="K14" s="154">
        <f t="shared" si="0"/>
        <v>0</v>
      </c>
      <c r="L14" s="317" t="s">
        <v>907</v>
      </c>
    </row>
    <row r="15" spans="1:12" s="463" customFormat="1" ht="45" customHeight="1">
      <c r="A15" s="461" t="s">
        <v>908</v>
      </c>
      <c r="B15" s="462" t="s">
        <v>909</v>
      </c>
      <c r="C15" s="741" t="s">
        <v>900</v>
      </c>
      <c r="D15" s="729" t="s">
        <v>839</v>
      </c>
      <c r="E15" s="730" t="s">
        <v>206</v>
      </c>
      <c r="F15" s="730"/>
      <c r="H15" s="801">
        <v>1169.9005500000001</v>
      </c>
      <c r="I15" s="806">
        <f t="shared" si="1"/>
        <v>1403.88066</v>
      </c>
      <c r="J15" s="671"/>
      <c r="K15" s="154">
        <f t="shared" si="0"/>
        <v>0</v>
      </c>
      <c r="L15" s="984" t="s">
        <v>910</v>
      </c>
    </row>
    <row r="16" spans="1:12" s="463" customFormat="1" ht="45" customHeight="1">
      <c r="A16" s="461" t="s">
        <v>911</v>
      </c>
      <c r="B16" s="462" t="s">
        <v>912</v>
      </c>
      <c r="C16" s="741" t="s">
        <v>900</v>
      </c>
      <c r="D16" s="729" t="s">
        <v>839</v>
      </c>
      <c r="E16" s="730" t="s">
        <v>206</v>
      </c>
      <c r="F16" s="730"/>
      <c r="H16" s="801">
        <v>1288.2050999999999</v>
      </c>
      <c r="I16" s="806">
        <f t="shared" si="1"/>
        <v>1545.8461199999999</v>
      </c>
      <c r="J16" s="671"/>
      <c r="K16" s="154">
        <f t="shared" si="0"/>
        <v>0</v>
      </c>
      <c r="L16" s="984"/>
    </row>
    <row r="17" spans="1:12" s="463" customFormat="1" ht="45" customHeight="1">
      <c r="A17" s="461" t="s">
        <v>913</v>
      </c>
      <c r="B17" s="462" t="s">
        <v>914</v>
      </c>
      <c r="C17" s="741" t="s">
        <v>900</v>
      </c>
      <c r="D17" s="729" t="s">
        <v>839</v>
      </c>
      <c r="E17" s="730" t="s">
        <v>206</v>
      </c>
      <c r="F17" s="730"/>
      <c r="H17" s="801">
        <v>473.21820000000002</v>
      </c>
      <c r="I17" s="806">
        <f t="shared" si="1"/>
        <v>567.86184000000003</v>
      </c>
      <c r="J17" s="671"/>
      <c r="K17" s="154">
        <f t="shared" si="0"/>
        <v>0</v>
      </c>
      <c r="L17" s="984" t="s">
        <v>915</v>
      </c>
    </row>
    <row r="18" spans="1:12" s="463" customFormat="1" ht="45" customHeight="1">
      <c r="A18" s="465" t="s">
        <v>916</v>
      </c>
      <c r="B18" s="457" t="s">
        <v>917</v>
      </c>
      <c r="C18" s="740" t="s">
        <v>900</v>
      </c>
      <c r="D18" s="726" t="s">
        <v>839</v>
      </c>
      <c r="E18" s="731" t="s">
        <v>206</v>
      </c>
      <c r="F18" s="731"/>
      <c r="G18" s="466"/>
      <c r="H18" s="802">
        <v>552.08789999999999</v>
      </c>
      <c r="I18" s="807">
        <f t="shared" si="1"/>
        <v>662.50547999999992</v>
      </c>
      <c r="J18" s="671"/>
      <c r="K18" s="154">
        <f t="shared" si="0"/>
        <v>0</v>
      </c>
      <c r="L18" s="910"/>
    </row>
    <row r="19" spans="1:12" s="460" customFormat="1" ht="80.099999999999994" customHeight="1">
      <c r="A19" s="451" t="s">
        <v>918</v>
      </c>
      <c r="B19" s="452" t="s">
        <v>919</v>
      </c>
      <c r="C19" s="739" t="s">
        <v>2153</v>
      </c>
      <c r="D19" s="723" t="s">
        <v>839</v>
      </c>
      <c r="E19" s="728" t="s">
        <v>206</v>
      </c>
      <c r="F19" s="728"/>
      <c r="G19" s="459"/>
      <c r="H19" s="801">
        <v>2313.5111999999999</v>
      </c>
      <c r="I19" s="806">
        <f t="shared" ref="I19:I29" si="2">H19*1.2</f>
        <v>2776.21344</v>
      </c>
      <c r="J19" s="671"/>
      <c r="K19" s="154">
        <f t="shared" si="0"/>
        <v>0</v>
      </c>
      <c r="L19" s="467" t="s">
        <v>997</v>
      </c>
    </row>
    <row r="20" spans="1:12" s="460" customFormat="1" ht="30" customHeight="1">
      <c r="A20" s="461" t="s">
        <v>387</v>
      </c>
      <c r="B20" s="462" t="s">
        <v>388</v>
      </c>
      <c r="C20" s="741" t="s">
        <v>2153</v>
      </c>
      <c r="D20" s="729" t="s">
        <v>839</v>
      </c>
      <c r="E20" s="730" t="s">
        <v>206</v>
      </c>
      <c r="F20" s="730"/>
      <c r="H20" s="801">
        <v>999.01619999999991</v>
      </c>
      <c r="I20" s="806">
        <f t="shared" si="2"/>
        <v>1198.8194399999998</v>
      </c>
      <c r="J20" s="671"/>
      <c r="K20" s="154">
        <f t="shared" si="0"/>
        <v>0</v>
      </c>
      <c r="L20" s="984" t="s">
        <v>389</v>
      </c>
    </row>
    <row r="21" spans="1:12" s="460" customFormat="1" ht="30" customHeight="1">
      <c r="A21" s="461" t="s">
        <v>390</v>
      </c>
      <c r="B21" s="462" t="s">
        <v>391</v>
      </c>
      <c r="C21" s="741" t="s">
        <v>2153</v>
      </c>
      <c r="D21" s="729" t="s">
        <v>839</v>
      </c>
      <c r="E21" s="730" t="s">
        <v>206</v>
      </c>
      <c r="F21" s="730"/>
      <c r="H21" s="801">
        <v>999.01619999999991</v>
      </c>
      <c r="I21" s="806">
        <f t="shared" si="2"/>
        <v>1198.8194399999998</v>
      </c>
      <c r="J21" s="671"/>
      <c r="K21" s="154">
        <f t="shared" si="0"/>
        <v>0</v>
      </c>
      <c r="L21" s="984"/>
    </row>
    <row r="22" spans="1:12" s="460" customFormat="1" ht="30" customHeight="1">
      <c r="A22" s="461" t="s">
        <v>392</v>
      </c>
      <c r="B22" s="462" t="s">
        <v>393</v>
      </c>
      <c r="C22" s="741" t="s">
        <v>2153</v>
      </c>
      <c r="D22" s="729" t="s">
        <v>839</v>
      </c>
      <c r="E22" s="730" t="s">
        <v>206</v>
      </c>
      <c r="F22" s="730"/>
      <c r="H22" s="801">
        <v>999.01619999999991</v>
      </c>
      <c r="I22" s="806">
        <f t="shared" si="2"/>
        <v>1198.8194399999998</v>
      </c>
      <c r="J22" s="671"/>
      <c r="K22" s="154">
        <f t="shared" si="0"/>
        <v>0</v>
      </c>
      <c r="L22" s="984"/>
    </row>
    <row r="23" spans="1:12" s="460" customFormat="1" ht="80.099999999999994" customHeight="1">
      <c r="A23" s="461" t="s">
        <v>394</v>
      </c>
      <c r="B23" s="462" t="s">
        <v>395</v>
      </c>
      <c r="C23" s="741" t="s">
        <v>2153</v>
      </c>
      <c r="D23" s="729" t="s">
        <v>839</v>
      </c>
      <c r="E23" s="730" t="s">
        <v>206</v>
      </c>
      <c r="F23" s="730"/>
      <c r="H23" s="801">
        <v>4206.384</v>
      </c>
      <c r="I23" s="806">
        <f t="shared" si="2"/>
        <v>5047.6607999999997</v>
      </c>
      <c r="J23" s="671"/>
      <c r="K23" s="154">
        <f t="shared" si="0"/>
        <v>0</v>
      </c>
      <c r="L23" s="317" t="s">
        <v>396</v>
      </c>
    </row>
    <row r="24" spans="1:12" s="460" customFormat="1" ht="80.099999999999994" customHeight="1">
      <c r="A24" s="461" t="s">
        <v>397</v>
      </c>
      <c r="B24" s="462" t="s">
        <v>398</v>
      </c>
      <c r="C24" s="741" t="s">
        <v>2153</v>
      </c>
      <c r="D24" s="729" t="s">
        <v>839</v>
      </c>
      <c r="E24" s="730" t="s">
        <v>206</v>
      </c>
      <c r="F24" s="730"/>
      <c r="H24" s="801">
        <v>1183.0454999999999</v>
      </c>
      <c r="I24" s="806">
        <f t="shared" si="2"/>
        <v>1419.6545999999998</v>
      </c>
      <c r="J24" s="671"/>
      <c r="K24" s="154">
        <f t="shared" si="0"/>
        <v>0</v>
      </c>
      <c r="L24" s="317" t="s">
        <v>399</v>
      </c>
    </row>
    <row r="25" spans="1:12" s="460" customFormat="1" ht="43.35" customHeight="1">
      <c r="A25" s="461" t="s">
        <v>400</v>
      </c>
      <c r="B25" s="462" t="s">
        <v>401</v>
      </c>
      <c r="C25" s="741" t="s">
        <v>2153</v>
      </c>
      <c r="D25" s="729" t="s">
        <v>839</v>
      </c>
      <c r="E25" s="730" t="s">
        <v>206</v>
      </c>
      <c r="F25" s="730"/>
      <c r="H25" s="801">
        <v>604.66770000000008</v>
      </c>
      <c r="I25" s="806">
        <f t="shared" si="2"/>
        <v>725.60124000000008</v>
      </c>
      <c r="J25" s="671"/>
      <c r="K25" s="154">
        <f t="shared" si="0"/>
        <v>0</v>
      </c>
      <c r="L25" s="984" t="s">
        <v>402</v>
      </c>
    </row>
    <row r="26" spans="1:12" s="460" customFormat="1" ht="43.35" customHeight="1">
      <c r="A26" s="461" t="s">
        <v>403</v>
      </c>
      <c r="B26" s="462" t="s">
        <v>404</v>
      </c>
      <c r="C26" s="741" t="s">
        <v>2153</v>
      </c>
      <c r="D26" s="729" t="s">
        <v>839</v>
      </c>
      <c r="E26" s="730" t="s">
        <v>206</v>
      </c>
      <c r="F26" s="730"/>
      <c r="H26" s="801">
        <v>565.23284999999998</v>
      </c>
      <c r="I26" s="806">
        <f t="shared" si="2"/>
        <v>678.27941999999996</v>
      </c>
      <c r="J26" s="671"/>
      <c r="K26" s="154">
        <f t="shared" si="0"/>
        <v>0</v>
      </c>
      <c r="L26" s="984"/>
    </row>
    <row r="27" spans="1:12" s="460" customFormat="1" ht="30" customHeight="1">
      <c r="A27" s="461" t="s">
        <v>405</v>
      </c>
      <c r="B27" s="462" t="s">
        <v>874</v>
      </c>
      <c r="C27" s="741" t="s">
        <v>2153</v>
      </c>
      <c r="D27" s="729" t="s">
        <v>839</v>
      </c>
      <c r="E27" s="730" t="s">
        <v>206</v>
      </c>
      <c r="F27" s="730"/>
      <c r="H27" s="803">
        <v>4416.7031999999999</v>
      </c>
      <c r="I27" s="808">
        <f t="shared" si="2"/>
        <v>5300.0438399999994</v>
      </c>
      <c r="J27" s="671"/>
      <c r="K27" s="154">
        <f t="shared" si="0"/>
        <v>0</v>
      </c>
      <c r="L27" s="984" t="s">
        <v>875</v>
      </c>
    </row>
    <row r="28" spans="1:12" s="460" customFormat="1" ht="30" customHeight="1">
      <c r="A28" s="461" t="s">
        <v>406</v>
      </c>
      <c r="B28" s="462" t="s">
        <v>876</v>
      </c>
      <c r="C28" s="741" t="s">
        <v>2153</v>
      </c>
      <c r="D28" s="729" t="s">
        <v>839</v>
      </c>
      <c r="E28" s="730" t="s">
        <v>206</v>
      </c>
      <c r="F28" s="730"/>
      <c r="H28" s="801">
        <v>3904.05015</v>
      </c>
      <c r="I28" s="806">
        <f t="shared" si="2"/>
        <v>4684.8601799999997</v>
      </c>
      <c r="J28" s="671"/>
      <c r="K28" s="154">
        <f t="shared" si="0"/>
        <v>0</v>
      </c>
      <c r="L28" s="986"/>
    </row>
    <row r="29" spans="1:12" s="460" customFormat="1" ht="30" customHeight="1">
      <c r="A29" s="461" t="s">
        <v>1150</v>
      </c>
      <c r="B29" s="462" t="s">
        <v>877</v>
      </c>
      <c r="C29" s="741" t="s">
        <v>2153</v>
      </c>
      <c r="D29" s="729" t="s">
        <v>839</v>
      </c>
      <c r="E29" s="730" t="s">
        <v>206</v>
      </c>
      <c r="F29" s="730"/>
      <c r="H29" s="803">
        <v>3693.7309500000001</v>
      </c>
      <c r="I29" s="808">
        <f t="shared" si="2"/>
        <v>4432.47714</v>
      </c>
      <c r="J29" s="671"/>
      <c r="K29" s="154">
        <f t="shared" si="0"/>
        <v>0</v>
      </c>
      <c r="L29" s="986"/>
    </row>
    <row r="30" spans="1:12" s="463" customFormat="1" ht="80.099999999999994" customHeight="1">
      <c r="A30" s="468" t="s">
        <v>407</v>
      </c>
      <c r="B30" s="469" t="s">
        <v>408</v>
      </c>
      <c r="C30" s="743" t="s">
        <v>2154</v>
      </c>
      <c r="D30" s="733" t="s">
        <v>839</v>
      </c>
      <c r="E30" s="734" t="s">
        <v>206</v>
      </c>
      <c r="F30" s="734"/>
      <c r="G30" s="345"/>
      <c r="H30" s="804">
        <v>1222.48035</v>
      </c>
      <c r="I30" s="809">
        <f t="shared" ref="I30:I46" si="3">H30*1.2</f>
        <v>1466.97642</v>
      </c>
      <c r="J30" s="671"/>
      <c r="K30" s="154">
        <f t="shared" si="0"/>
        <v>0</v>
      </c>
      <c r="L30" s="454" t="s">
        <v>409</v>
      </c>
    </row>
    <row r="31" spans="1:12" s="460" customFormat="1" ht="80.099999999999994" customHeight="1">
      <c r="A31" s="451" t="s">
        <v>410</v>
      </c>
      <c r="B31" s="452" t="s">
        <v>411</v>
      </c>
      <c r="C31" s="739" t="s">
        <v>2155</v>
      </c>
      <c r="D31" s="723" t="s">
        <v>839</v>
      </c>
      <c r="E31" s="728" t="s">
        <v>206</v>
      </c>
      <c r="F31" s="728"/>
      <c r="G31" s="459"/>
      <c r="H31" s="801">
        <v>1261.9152000000001</v>
      </c>
      <c r="I31" s="806">
        <f t="shared" si="3"/>
        <v>1514.2982400000001</v>
      </c>
      <c r="J31" s="671"/>
      <c r="K31" s="154">
        <f t="shared" si="0"/>
        <v>0</v>
      </c>
      <c r="L31" s="467" t="s">
        <v>412</v>
      </c>
    </row>
    <row r="32" spans="1:12" s="460" customFormat="1" ht="80.099999999999994" customHeight="1">
      <c r="A32" s="470" t="s">
        <v>413</v>
      </c>
      <c r="B32" s="462" t="s">
        <v>414</v>
      </c>
      <c r="C32" s="741" t="s">
        <v>2155</v>
      </c>
      <c r="D32" s="729" t="s">
        <v>839</v>
      </c>
      <c r="E32" s="730" t="s">
        <v>206</v>
      </c>
      <c r="F32" s="730"/>
      <c r="H32" s="801">
        <v>1393.3647000000001</v>
      </c>
      <c r="I32" s="806">
        <f t="shared" si="3"/>
        <v>1672.03764</v>
      </c>
      <c r="J32" s="671"/>
      <c r="K32" s="154">
        <f t="shared" si="0"/>
        <v>0</v>
      </c>
      <c r="L32" s="317" t="s">
        <v>415</v>
      </c>
    </row>
    <row r="33" spans="1:12" s="460" customFormat="1" ht="80.099999999999994" customHeight="1">
      <c r="A33" s="470" t="s">
        <v>416</v>
      </c>
      <c r="B33" s="462" t="s">
        <v>417</v>
      </c>
      <c r="C33" s="741" t="s">
        <v>2155</v>
      </c>
      <c r="D33" s="726" t="s">
        <v>839</v>
      </c>
      <c r="E33" s="731" t="s">
        <v>206</v>
      </c>
      <c r="F33" s="731"/>
      <c r="G33" s="455"/>
      <c r="H33" s="801">
        <v>9227.7548999999999</v>
      </c>
      <c r="I33" s="806">
        <f t="shared" si="3"/>
        <v>11073.30588</v>
      </c>
      <c r="J33" s="671"/>
      <c r="K33" s="154">
        <f t="shared" si="0"/>
        <v>0</v>
      </c>
      <c r="L33" s="458" t="s">
        <v>418</v>
      </c>
    </row>
    <row r="34" spans="1:12" s="463" customFormat="1" ht="79.5" customHeight="1">
      <c r="A34" s="471" t="s">
        <v>420</v>
      </c>
      <c r="B34" s="472" t="s">
        <v>421</v>
      </c>
      <c r="C34" s="744" t="s">
        <v>419</v>
      </c>
      <c r="D34" s="723" t="s">
        <v>839</v>
      </c>
      <c r="E34" s="728" t="s">
        <v>206</v>
      </c>
      <c r="F34" s="728"/>
      <c r="G34" s="473"/>
      <c r="H34" s="801">
        <v>893.85659999999996</v>
      </c>
      <c r="I34" s="806">
        <f t="shared" si="3"/>
        <v>1072.6279199999999</v>
      </c>
      <c r="J34" s="671"/>
      <c r="K34" s="154">
        <f t="shared" si="0"/>
        <v>0</v>
      </c>
      <c r="L34" s="467" t="s">
        <v>422</v>
      </c>
    </row>
    <row r="35" spans="1:12" s="463" customFormat="1" ht="80.099999999999994" customHeight="1">
      <c r="A35" s="461" t="s">
        <v>423</v>
      </c>
      <c r="B35" s="474" t="s">
        <v>424</v>
      </c>
      <c r="C35" s="745" t="s">
        <v>419</v>
      </c>
      <c r="D35" s="723" t="s">
        <v>839</v>
      </c>
      <c r="E35" s="730" t="s">
        <v>206</v>
      </c>
      <c r="F35" s="730"/>
      <c r="H35" s="801">
        <v>749.26214999999991</v>
      </c>
      <c r="I35" s="806">
        <f t="shared" si="3"/>
        <v>899.11457999999982</v>
      </c>
      <c r="J35" s="671"/>
      <c r="K35" s="154">
        <f t="shared" si="0"/>
        <v>0</v>
      </c>
      <c r="L35" s="317" t="s">
        <v>425</v>
      </c>
    </row>
    <row r="36" spans="1:12" s="463" customFormat="1" ht="80.099999999999994" customHeight="1">
      <c r="A36" s="465" t="s">
        <v>426</v>
      </c>
      <c r="B36" s="475" t="s">
        <v>427</v>
      </c>
      <c r="C36" s="746" t="s">
        <v>419</v>
      </c>
      <c r="D36" s="726" t="s">
        <v>839</v>
      </c>
      <c r="E36" s="731" t="s">
        <v>206</v>
      </c>
      <c r="F36" s="731"/>
      <c r="G36" s="466"/>
      <c r="H36" s="802">
        <v>1695.6985500000001</v>
      </c>
      <c r="I36" s="807">
        <f t="shared" si="3"/>
        <v>2034.83826</v>
      </c>
      <c r="J36" s="671"/>
      <c r="K36" s="154">
        <f t="shared" si="0"/>
        <v>0</v>
      </c>
      <c r="L36" s="458" t="s">
        <v>878</v>
      </c>
    </row>
    <row r="37" spans="1:12" s="463" customFormat="1" ht="29.25" customHeight="1">
      <c r="A37" s="451" t="s">
        <v>429</v>
      </c>
      <c r="B37" s="452" t="s">
        <v>430</v>
      </c>
      <c r="C37" s="739" t="s">
        <v>2156</v>
      </c>
      <c r="D37" s="723" t="s">
        <v>839</v>
      </c>
      <c r="E37" s="728" t="s">
        <v>206</v>
      </c>
      <c r="F37" s="728"/>
      <c r="G37" s="473"/>
      <c r="H37" s="802">
        <v>630.95760000000007</v>
      </c>
      <c r="I37" s="807">
        <f t="shared" si="3"/>
        <v>757.14912000000004</v>
      </c>
      <c r="J37" s="671"/>
      <c r="K37" s="154">
        <f t="shared" si="0"/>
        <v>0</v>
      </c>
      <c r="L37" s="987" t="s">
        <v>428</v>
      </c>
    </row>
    <row r="38" spans="1:12" s="463" customFormat="1" ht="31.5" customHeight="1">
      <c r="A38" s="470" t="s">
        <v>431</v>
      </c>
      <c r="B38" s="462" t="s">
        <v>432</v>
      </c>
      <c r="C38" s="741" t="s">
        <v>2156</v>
      </c>
      <c r="D38" s="729" t="s">
        <v>839</v>
      </c>
      <c r="E38" s="730" t="s">
        <v>206</v>
      </c>
      <c r="F38" s="730"/>
      <c r="H38" s="802">
        <v>801.84195</v>
      </c>
      <c r="I38" s="807">
        <f t="shared" si="3"/>
        <v>962.21033999999997</v>
      </c>
      <c r="J38" s="671"/>
      <c r="K38" s="154">
        <f t="shared" si="0"/>
        <v>0</v>
      </c>
      <c r="L38" s="987"/>
    </row>
    <row r="39" spans="1:12" s="463" customFormat="1" ht="30" customHeight="1">
      <c r="A39" s="470" t="s">
        <v>433</v>
      </c>
      <c r="B39" s="462" t="s">
        <v>434</v>
      </c>
      <c r="C39" s="741" t="s">
        <v>2156</v>
      </c>
      <c r="D39" s="729" t="s">
        <v>839</v>
      </c>
      <c r="E39" s="730" t="s">
        <v>206</v>
      </c>
      <c r="F39" s="730"/>
      <c r="H39" s="802">
        <v>1025.3061</v>
      </c>
      <c r="I39" s="807">
        <f t="shared" si="3"/>
        <v>1230.3673200000001</v>
      </c>
      <c r="J39" s="671"/>
      <c r="K39" s="154">
        <f t="shared" si="0"/>
        <v>0</v>
      </c>
      <c r="L39" s="987"/>
    </row>
    <row r="40" spans="1:12" s="463" customFormat="1" ht="32.25" customHeight="1">
      <c r="A40" s="470" t="s">
        <v>435</v>
      </c>
      <c r="B40" s="462" t="s">
        <v>436</v>
      </c>
      <c r="C40" s="741" t="s">
        <v>2156</v>
      </c>
      <c r="D40" s="729" t="s">
        <v>839</v>
      </c>
      <c r="E40" s="730" t="s">
        <v>206</v>
      </c>
      <c r="F40" s="730"/>
      <c r="H40" s="802">
        <v>1393.3647000000001</v>
      </c>
      <c r="I40" s="807">
        <f t="shared" si="3"/>
        <v>1672.03764</v>
      </c>
      <c r="J40" s="671"/>
      <c r="K40" s="154">
        <f t="shared" si="0"/>
        <v>0</v>
      </c>
      <c r="L40" s="987"/>
    </row>
    <row r="41" spans="1:12" s="463" customFormat="1" ht="32.25" customHeight="1">
      <c r="A41" s="456" t="s">
        <v>437</v>
      </c>
      <c r="B41" s="457" t="s">
        <v>438</v>
      </c>
      <c r="C41" s="740" t="s">
        <v>2156</v>
      </c>
      <c r="D41" s="726" t="s">
        <v>839</v>
      </c>
      <c r="E41" s="731" t="s">
        <v>206</v>
      </c>
      <c r="F41" s="731"/>
      <c r="G41" s="466"/>
      <c r="H41" s="802">
        <v>1748.27835</v>
      </c>
      <c r="I41" s="807">
        <f t="shared" si="3"/>
        <v>2097.9340200000001</v>
      </c>
      <c r="J41" s="671"/>
      <c r="K41" s="154">
        <f t="shared" si="0"/>
        <v>0</v>
      </c>
      <c r="L41" s="987"/>
    </row>
    <row r="42" spans="1:12" s="460" customFormat="1" ht="42" customHeight="1">
      <c r="A42" s="470" t="s">
        <v>439</v>
      </c>
      <c r="B42" s="462" t="s">
        <v>440</v>
      </c>
      <c r="C42" s="741" t="s">
        <v>2157</v>
      </c>
      <c r="D42" s="723" t="s">
        <v>839</v>
      </c>
      <c r="E42" s="728" t="s">
        <v>206</v>
      </c>
      <c r="F42" s="728"/>
      <c r="G42" s="459"/>
      <c r="H42" s="802">
        <v>262.899</v>
      </c>
      <c r="I42" s="807">
        <f t="shared" si="3"/>
        <v>315.47879999999998</v>
      </c>
      <c r="J42" s="671"/>
      <c r="K42" s="154">
        <f t="shared" si="0"/>
        <v>0</v>
      </c>
      <c r="L42" s="912" t="s">
        <v>441</v>
      </c>
    </row>
    <row r="43" spans="1:12" s="460" customFormat="1" ht="42" customHeight="1">
      <c r="A43" s="470" t="s">
        <v>442</v>
      </c>
      <c r="B43" s="462" t="s">
        <v>443</v>
      </c>
      <c r="C43" s="741" t="s">
        <v>2157</v>
      </c>
      <c r="D43" s="726" t="s">
        <v>839</v>
      </c>
      <c r="E43" s="731" t="s">
        <v>206</v>
      </c>
      <c r="F43" s="731"/>
      <c r="G43" s="455"/>
      <c r="H43" s="802">
        <v>394.3485</v>
      </c>
      <c r="I43" s="807">
        <f t="shared" si="3"/>
        <v>473.21819999999997</v>
      </c>
      <c r="J43" s="671"/>
      <c r="K43" s="154">
        <f t="shared" si="0"/>
        <v>0</v>
      </c>
      <c r="L43" s="910"/>
    </row>
    <row r="44" spans="1:12" s="460" customFormat="1" ht="81.75" customHeight="1">
      <c r="A44" s="470" t="s">
        <v>444</v>
      </c>
      <c r="B44" s="462" t="s">
        <v>2136</v>
      </c>
      <c r="C44" s="741" t="s">
        <v>2158</v>
      </c>
      <c r="D44" s="723" t="s">
        <v>839</v>
      </c>
      <c r="E44" s="728" t="s">
        <v>206</v>
      </c>
      <c r="F44" s="728"/>
      <c r="G44" s="459"/>
      <c r="H44" s="802">
        <v>4574.4426000000003</v>
      </c>
      <c r="I44" s="807">
        <f t="shared" si="3"/>
        <v>5489.3311199999998</v>
      </c>
      <c r="J44" s="671"/>
      <c r="K44" s="154">
        <f t="shared" si="0"/>
        <v>0</v>
      </c>
      <c r="L44" s="467" t="s">
        <v>445</v>
      </c>
    </row>
    <row r="45" spans="1:12" s="463" customFormat="1" ht="81.75" customHeight="1">
      <c r="A45" s="470" t="s">
        <v>446</v>
      </c>
      <c r="B45" s="462" t="s">
        <v>447</v>
      </c>
      <c r="C45" s="741" t="s">
        <v>2158</v>
      </c>
      <c r="D45" s="726" t="s">
        <v>839</v>
      </c>
      <c r="E45" s="731" t="s">
        <v>206</v>
      </c>
      <c r="F45" s="731"/>
      <c r="G45" s="466"/>
      <c r="H45" s="802">
        <v>1906.01775</v>
      </c>
      <c r="I45" s="807">
        <f t="shared" si="3"/>
        <v>2287.2212999999997</v>
      </c>
      <c r="J45" s="671"/>
      <c r="K45" s="154">
        <f t="shared" si="0"/>
        <v>0</v>
      </c>
      <c r="L45" s="458" t="s">
        <v>448</v>
      </c>
    </row>
    <row r="46" spans="1:12" s="463" customFormat="1" ht="82.5" customHeight="1">
      <c r="A46" s="470" t="s">
        <v>449</v>
      </c>
      <c r="B46" s="462" t="s">
        <v>450</v>
      </c>
      <c r="C46" s="741" t="s">
        <v>2159</v>
      </c>
      <c r="D46" s="723" t="s">
        <v>839</v>
      </c>
      <c r="E46" s="728" t="s">
        <v>206</v>
      </c>
      <c r="F46" s="728"/>
      <c r="G46" s="473"/>
      <c r="H46" s="802">
        <v>1130.4657</v>
      </c>
      <c r="I46" s="807">
        <f t="shared" si="3"/>
        <v>1356.5588399999999</v>
      </c>
      <c r="J46" s="671"/>
      <c r="K46" s="154">
        <f t="shared" si="0"/>
        <v>0</v>
      </c>
      <c r="L46" s="295" t="s">
        <v>879</v>
      </c>
    </row>
    <row r="47" spans="1:12" s="332" customFormat="1" ht="23.25" hidden="1">
      <c r="A47" s="450" t="s">
        <v>2160</v>
      </c>
      <c r="B47" s="450"/>
      <c r="C47" s="742" t="s">
        <v>2159</v>
      </c>
      <c r="D47" s="732"/>
      <c r="E47" s="732"/>
      <c r="F47" s="732"/>
      <c r="G47" s="450"/>
      <c r="H47" s="805" t="e">
        <v>#N/A</v>
      </c>
      <c r="I47" s="810"/>
      <c r="J47" s="671"/>
      <c r="K47" s="154">
        <f t="shared" si="0"/>
        <v>0</v>
      </c>
      <c r="L47" s="450"/>
    </row>
    <row r="48" spans="1:12" s="460" customFormat="1" ht="37.5" customHeight="1">
      <c r="A48" s="470" t="s">
        <v>245</v>
      </c>
      <c r="B48" s="462" t="s">
        <v>2137</v>
      </c>
      <c r="C48" s="741" t="s">
        <v>2159</v>
      </c>
      <c r="D48" s="723" t="s">
        <v>839</v>
      </c>
      <c r="E48" s="728" t="s">
        <v>206</v>
      </c>
      <c r="F48" s="728"/>
      <c r="G48" s="476"/>
      <c r="H48" s="802">
        <v>841.27680000000009</v>
      </c>
      <c r="I48" s="807">
        <f t="shared" ref="I48:I60" si="4">H48*1.2</f>
        <v>1009.5321600000001</v>
      </c>
      <c r="J48" s="671"/>
      <c r="K48" s="154">
        <f t="shared" si="0"/>
        <v>0</v>
      </c>
      <c r="L48" s="911" t="s">
        <v>451</v>
      </c>
    </row>
    <row r="49" spans="1:12" s="463" customFormat="1" ht="45" customHeight="1">
      <c r="A49" s="470" t="s">
        <v>246</v>
      </c>
      <c r="B49" s="462" t="s">
        <v>2138</v>
      </c>
      <c r="C49" s="741" t="s">
        <v>2159</v>
      </c>
      <c r="D49" s="729" t="s">
        <v>839</v>
      </c>
      <c r="E49" s="730" t="s">
        <v>206</v>
      </c>
      <c r="F49" s="730"/>
      <c r="G49" s="477"/>
      <c r="H49" s="802">
        <v>1077.8859</v>
      </c>
      <c r="I49" s="807">
        <f t="shared" si="4"/>
        <v>1293.46308</v>
      </c>
      <c r="J49" s="671"/>
      <c r="K49" s="154">
        <f t="shared" si="0"/>
        <v>0</v>
      </c>
      <c r="L49" s="911"/>
    </row>
    <row r="50" spans="1:12" s="463" customFormat="1" ht="45" customHeight="1">
      <c r="A50" s="470" t="s">
        <v>1384</v>
      </c>
      <c r="B50" s="462" t="s">
        <v>1385</v>
      </c>
      <c r="C50" s="741" t="s">
        <v>2159</v>
      </c>
      <c r="D50" s="729" t="s">
        <v>839</v>
      </c>
      <c r="E50" s="731" t="s">
        <v>206</v>
      </c>
      <c r="F50" s="731"/>
      <c r="G50" s="478"/>
      <c r="H50" s="802">
        <v>867.56669999999997</v>
      </c>
      <c r="I50" s="807">
        <f t="shared" si="4"/>
        <v>1041.0800399999998</v>
      </c>
      <c r="J50" s="671"/>
      <c r="K50" s="154">
        <f t="shared" si="0"/>
        <v>0</v>
      </c>
      <c r="L50" s="988"/>
    </row>
    <row r="51" spans="1:12" s="463" customFormat="1" ht="81" customHeight="1">
      <c r="A51" s="470" t="s">
        <v>452</v>
      </c>
      <c r="B51" s="462" t="s">
        <v>247</v>
      </c>
      <c r="C51" s="741" t="s">
        <v>2159</v>
      </c>
      <c r="D51" s="726" t="s">
        <v>839</v>
      </c>
      <c r="E51" s="731" t="s">
        <v>206</v>
      </c>
      <c r="F51" s="731"/>
      <c r="G51" s="466"/>
      <c r="H51" s="802">
        <v>749.26214999999991</v>
      </c>
      <c r="I51" s="807">
        <f t="shared" si="4"/>
        <v>899.11457999999982</v>
      </c>
      <c r="J51" s="671"/>
      <c r="K51" s="154">
        <f t="shared" si="0"/>
        <v>0</v>
      </c>
      <c r="L51" s="479" t="s">
        <v>880</v>
      </c>
    </row>
    <row r="52" spans="1:12" s="460" customFormat="1" ht="98.25" customHeight="1">
      <c r="A52" s="470" t="s">
        <v>249</v>
      </c>
      <c r="B52" s="462" t="s">
        <v>248</v>
      </c>
      <c r="C52" s="741" t="s">
        <v>2161</v>
      </c>
      <c r="D52" s="723" t="s">
        <v>839</v>
      </c>
      <c r="E52" s="728" t="s">
        <v>206</v>
      </c>
      <c r="F52" s="728"/>
      <c r="G52" s="459"/>
      <c r="H52" s="802">
        <v>933.29145000000005</v>
      </c>
      <c r="I52" s="807">
        <f t="shared" si="4"/>
        <v>1119.94974</v>
      </c>
      <c r="J52" s="671"/>
      <c r="K52" s="154">
        <f t="shared" si="0"/>
        <v>0</v>
      </c>
      <c r="L52" s="467" t="s">
        <v>453</v>
      </c>
    </row>
    <row r="53" spans="1:12" s="460" customFormat="1" ht="83.25" customHeight="1">
      <c r="A53" s="470" t="s">
        <v>454</v>
      </c>
      <c r="B53" s="462" t="s">
        <v>455</v>
      </c>
      <c r="C53" s="741" t="s">
        <v>2161</v>
      </c>
      <c r="D53" s="726" t="s">
        <v>839</v>
      </c>
      <c r="E53" s="731" t="s">
        <v>206</v>
      </c>
      <c r="F53" s="731"/>
      <c r="G53" s="455"/>
      <c r="H53" s="802">
        <v>814.98689999999999</v>
      </c>
      <c r="I53" s="807">
        <f t="shared" si="4"/>
        <v>977.9842799999999</v>
      </c>
      <c r="J53" s="671"/>
      <c r="K53" s="154">
        <f t="shared" si="0"/>
        <v>0</v>
      </c>
      <c r="L53" s="479" t="s">
        <v>1303</v>
      </c>
    </row>
    <row r="54" spans="1:12" s="459" customFormat="1" ht="85.5" customHeight="1">
      <c r="A54" s="470" t="s">
        <v>456</v>
      </c>
      <c r="B54" s="462" t="s">
        <v>633</v>
      </c>
      <c r="C54" s="741" t="s">
        <v>2162</v>
      </c>
      <c r="D54" s="723" t="s">
        <v>839</v>
      </c>
      <c r="E54" s="728" t="s">
        <v>206</v>
      </c>
      <c r="F54" s="728"/>
      <c r="H54" s="802">
        <v>170.88434999999998</v>
      </c>
      <c r="I54" s="807">
        <f t="shared" si="4"/>
        <v>205.06121999999996</v>
      </c>
      <c r="J54" s="671"/>
      <c r="K54" s="154">
        <f t="shared" si="0"/>
        <v>0</v>
      </c>
      <c r="L54" s="467" t="s">
        <v>634</v>
      </c>
    </row>
    <row r="55" spans="1:12" ht="114.75" customHeight="1">
      <c r="A55" s="470" t="s">
        <v>635</v>
      </c>
      <c r="B55" s="462" t="s">
        <v>671</v>
      </c>
      <c r="C55" s="741" t="s">
        <v>2162</v>
      </c>
      <c r="D55" s="733" t="s">
        <v>839</v>
      </c>
      <c r="E55" s="734" t="s">
        <v>206</v>
      </c>
      <c r="F55" s="734"/>
      <c r="G55" s="244"/>
      <c r="H55" s="802">
        <v>157.73940000000002</v>
      </c>
      <c r="I55" s="807">
        <f t="shared" si="4"/>
        <v>189.28728000000001</v>
      </c>
      <c r="J55" s="671"/>
      <c r="K55" s="154">
        <f t="shared" si="0"/>
        <v>0</v>
      </c>
      <c r="L55" s="454" t="s">
        <v>672</v>
      </c>
    </row>
    <row r="56" spans="1:12" s="460" customFormat="1" ht="81.75" customHeight="1">
      <c r="A56" s="470" t="s">
        <v>673</v>
      </c>
      <c r="B56" s="462" t="s">
        <v>674</v>
      </c>
      <c r="C56" s="741" t="s">
        <v>2163</v>
      </c>
      <c r="D56" s="723" t="s">
        <v>839</v>
      </c>
      <c r="E56" s="728" t="s">
        <v>206</v>
      </c>
      <c r="F56" s="728"/>
      <c r="G56" s="459"/>
      <c r="H56" s="802">
        <v>3904.05015</v>
      </c>
      <c r="I56" s="807">
        <f t="shared" si="4"/>
        <v>4684.8601799999997</v>
      </c>
      <c r="J56" s="671"/>
      <c r="K56" s="154">
        <f t="shared" si="0"/>
        <v>0</v>
      </c>
      <c r="L56" s="467" t="s">
        <v>675</v>
      </c>
    </row>
    <row r="57" spans="1:12" s="460" customFormat="1" ht="82.5" customHeight="1">
      <c r="A57" s="470" t="s">
        <v>676</v>
      </c>
      <c r="B57" s="462" t="s">
        <v>677</v>
      </c>
      <c r="C57" s="741" t="s">
        <v>2163</v>
      </c>
      <c r="D57" s="729" t="s">
        <v>839</v>
      </c>
      <c r="E57" s="730" t="s">
        <v>206</v>
      </c>
      <c r="F57" s="730"/>
      <c r="H57" s="802">
        <v>2418.6708000000003</v>
      </c>
      <c r="I57" s="807">
        <f t="shared" si="4"/>
        <v>2902.4049600000003</v>
      </c>
      <c r="J57" s="671"/>
      <c r="K57" s="154">
        <f t="shared" si="0"/>
        <v>0</v>
      </c>
      <c r="L57" s="317" t="s">
        <v>505</v>
      </c>
    </row>
    <row r="58" spans="1:12" s="460" customFormat="1" ht="81.75" customHeight="1">
      <c r="A58" s="470" t="s">
        <v>12</v>
      </c>
      <c r="B58" s="462" t="s">
        <v>13</v>
      </c>
      <c r="C58" s="741" t="s">
        <v>2163</v>
      </c>
      <c r="D58" s="729" t="s">
        <v>839</v>
      </c>
      <c r="E58" s="730" t="s">
        <v>206</v>
      </c>
      <c r="F58" s="730"/>
      <c r="H58" s="802">
        <v>170.88434999999998</v>
      </c>
      <c r="I58" s="807">
        <f t="shared" si="4"/>
        <v>205.06121999999996</v>
      </c>
      <c r="J58" s="671"/>
      <c r="K58" s="154">
        <f t="shared" si="0"/>
        <v>0</v>
      </c>
      <c r="L58" s="984" t="s">
        <v>881</v>
      </c>
    </row>
    <row r="59" spans="1:12" s="460" customFormat="1" ht="81.75" customHeight="1">
      <c r="A59" s="470" t="s">
        <v>14</v>
      </c>
      <c r="B59" s="462" t="s">
        <v>15</v>
      </c>
      <c r="C59" s="741" t="s">
        <v>2163</v>
      </c>
      <c r="D59" s="729" t="s">
        <v>839</v>
      </c>
      <c r="E59" s="730" t="s">
        <v>206</v>
      </c>
      <c r="F59" s="730"/>
      <c r="H59" s="802">
        <v>1406.50965</v>
      </c>
      <c r="I59" s="807">
        <f t="shared" si="4"/>
        <v>1687.8115799999998</v>
      </c>
      <c r="J59" s="671"/>
      <c r="K59" s="154">
        <f t="shared" si="0"/>
        <v>0</v>
      </c>
      <c r="L59" s="984"/>
    </row>
    <row r="60" spans="1:12" s="460" customFormat="1" ht="81.75" customHeight="1">
      <c r="A60" s="470" t="s">
        <v>16</v>
      </c>
      <c r="B60" s="462" t="s">
        <v>17</v>
      </c>
      <c r="C60" s="741" t="s">
        <v>2163</v>
      </c>
      <c r="D60" s="729" t="s">
        <v>839</v>
      </c>
      <c r="E60" s="730" t="s">
        <v>206</v>
      </c>
      <c r="F60" s="730"/>
      <c r="H60" s="802">
        <v>2813.0192999999999</v>
      </c>
      <c r="I60" s="807">
        <f t="shared" si="4"/>
        <v>3375.6231599999996</v>
      </c>
      <c r="J60" s="671"/>
      <c r="K60" s="154">
        <f t="shared" si="0"/>
        <v>0</v>
      </c>
      <c r="L60" s="317" t="s">
        <v>18</v>
      </c>
    </row>
    <row r="61" spans="1:12" ht="81.75" customHeight="1">
      <c r="A61" s="470" t="s">
        <v>1359</v>
      </c>
      <c r="B61" s="462" t="s">
        <v>1360</v>
      </c>
      <c r="C61" s="741" t="s">
        <v>19</v>
      </c>
      <c r="D61" s="723" t="s">
        <v>839</v>
      </c>
      <c r="E61" s="728" t="s">
        <v>206</v>
      </c>
      <c r="F61" s="735"/>
      <c r="G61" s="244"/>
      <c r="H61" s="802">
        <v>249.75404999999998</v>
      </c>
      <c r="I61" s="807">
        <f t="shared" ref="I61:I68" si="5">H61*1.2</f>
        <v>299.70485999999994</v>
      </c>
      <c r="J61" s="671"/>
      <c r="K61" s="154">
        <f t="shared" si="0"/>
        <v>0</v>
      </c>
      <c r="L61" s="911" t="s">
        <v>20</v>
      </c>
    </row>
    <row r="62" spans="1:12" ht="82.5" customHeight="1">
      <c r="A62" s="470" t="s">
        <v>1361</v>
      </c>
      <c r="B62" s="462" t="s">
        <v>1362</v>
      </c>
      <c r="C62" s="741" t="s">
        <v>19</v>
      </c>
      <c r="D62" s="729" t="s">
        <v>839</v>
      </c>
      <c r="E62" s="730" t="s">
        <v>206</v>
      </c>
      <c r="F62" s="735"/>
      <c r="G62" s="244"/>
      <c r="H62" s="802">
        <v>262.899</v>
      </c>
      <c r="I62" s="807">
        <f t="shared" si="5"/>
        <v>315.47879999999998</v>
      </c>
      <c r="J62" s="671"/>
      <c r="K62" s="154">
        <f t="shared" si="0"/>
        <v>0</v>
      </c>
      <c r="L62" s="911"/>
    </row>
    <row r="63" spans="1:12" ht="82.5" customHeight="1">
      <c r="A63" s="470" t="s">
        <v>1363</v>
      </c>
      <c r="B63" s="462" t="s">
        <v>1364</v>
      </c>
      <c r="C63" s="741" t="s">
        <v>19</v>
      </c>
      <c r="D63" s="729" t="s">
        <v>839</v>
      </c>
      <c r="E63" s="730" t="s">
        <v>206</v>
      </c>
      <c r="F63" s="735"/>
      <c r="G63" s="244"/>
      <c r="H63" s="802" t="e">
        <v>#N/A</v>
      </c>
      <c r="I63" s="807" t="e">
        <f t="shared" si="5"/>
        <v>#N/A</v>
      </c>
      <c r="J63" s="671"/>
      <c r="K63" s="154" t="e">
        <f t="shared" si="0"/>
        <v>#N/A</v>
      </c>
      <c r="L63" s="911"/>
    </row>
    <row r="64" spans="1:12" ht="82.5" customHeight="1">
      <c r="A64" s="470" t="s">
        <v>1365</v>
      </c>
      <c r="B64" s="462" t="s">
        <v>1366</v>
      </c>
      <c r="C64" s="741" t="s">
        <v>19</v>
      </c>
      <c r="D64" s="729" t="s">
        <v>839</v>
      </c>
      <c r="E64" s="730" t="s">
        <v>206</v>
      </c>
      <c r="F64" s="735"/>
      <c r="G64" s="244"/>
      <c r="H64" s="802">
        <v>197.17425</v>
      </c>
      <c r="I64" s="807">
        <f t="shared" si="5"/>
        <v>236.60909999999998</v>
      </c>
      <c r="J64" s="671"/>
      <c r="K64" s="154">
        <f t="shared" si="0"/>
        <v>0</v>
      </c>
      <c r="L64" s="912"/>
    </row>
    <row r="65" spans="1:12" ht="81" customHeight="1">
      <c r="A65" s="470" t="s">
        <v>21</v>
      </c>
      <c r="B65" s="462" t="s">
        <v>22</v>
      </c>
      <c r="C65" s="741" t="s">
        <v>19</v>
      </c>
      <c r="D65" s="729" t="s">
        <v>839</v>
      </c>
      <c r="E65" s="730" t="s">
        <v>206</v>
      </c>
      <c r="F65" s="735"/>
      <c r="G65" s="244"/>
      <c r="H65" s="802">
        <v>3075.9183000000003</v>
      </c>
      <c r="I65" s="807">
        <f t="shared" si="5"/>
        <v>3691.10196</v>
      </c>
      <c r="J65" s="671"/>
      <c r="K65" s="154">
        <f t="shared" si="0"/>
        <v>0</v>
      </c>
      <c r="L65" s="317" t="s">
        <v>23</v>
      </c>
    </row>
    <row r="66" spans="1:12" ht="81" customHeight="1">
      <c r="A66" s="470" t="s">
        <v>24</v>
      </c>
      <c r="B66" s="462" t="s">
        <v>25</v>
      </c>
      <c r="C66" s="741" t="s">
        <v>19</v>
      </c>
      <c r="D66" s="729" t="s">
        <v>839</v>
      </c>
      <c r="E66" s="730" t="s">
        <v>206</v>
      </c>
      <c r="F66" s="735"/>
      <c r="G66" s="244"/>
      <c r="H66" s="802">
        <v>144.59444999999999</v>
      </c>
      <c r="I66" s="807">
        <f t="shared" si="5"/>
        <v>173.51334</v>
      </c>
      <c r="J66" s="671"/>
      <c r="K66" s="154">
        <f t="shared" si="0"/>
        <v>0</v>
      </c>
      <c r="L66" s="317" t="s">
        <v>26</v>
      </c>
    </row>
    <row r="67" spans="1:12" ht="81" customHeight="1">
      <c r="A67" s="470" t="s">
        <v>27</v>
      </c>
      <c r="B67" s="462" t="s">
        <v>28</v>
      </c>
      <c r="C67" s="741" t="s">
        <v>19</v>
      </c>
      <c r="D67" s="729" t="s">
        <v>839</v>
      </c>
      <c r="E67" s="730" t="s">
        <v>206</v>
      </c>
      <c r="F67" s="735"/>
      <c r="G67" s="244"/>
      <c r="H67" s="802">
        <v>197.17425</v>
      </c>
      <c r="I67" s="807">
        <f t="shared" si="5"/>
        <v>236.60909999999998</v>
      </c>
      <c r="J67" s="671"/>
      <c r="K67" s="154">
        <f t="shared" si="0"/>
        <v>0</v>
      </c>
      <c r="L67" s="321" t="s">
        <v>29</v>
      </c>
    </row>
    <row r="68" spans="1:12" ht="81" customHeight="1">
      <c r="A68" s="470" t="s">
        <v>57</v>
      </c>
      <c r="B68" s="462" t="s">
        <v>58</v>
      </c>
      <c r="C68" s="741" t="s">
        <v>19</v>
      </c>
      <c r="D68" s="729" t="s">
        <v>839</v>
      </c>
      <c r="E68" s="730" t="s">
        <v>206</v>
      </c>
      <c r="F68" s="730"/>
      <c r="G68" s="460"/>
      <c r="H68" s="802">
        <v>13644.4581</v>
      </c>
      <c r="I68" s="807">
        <f t="shared" si="5"/>
        <v>16373.349719999998</v>
      </c>
      <c r="J68" s="671"/>
      <c r="K68" s="154">
        <f t="shared" si="0"/>
        <v>0</v>
      </c>
      <c r="L68" s="317" t="s">
        <v>1149</v>
      </c>
    </row>
    <row r="69" spans="1:12" s="460" customFormat="1" ht="80.25" customHeight="1">
      <c r="A69" s="470" t="s">
        <v>31</v>
      </c>
      <c r="B69" s="462" t="s">
        <v>32</v>
      </c>
      <c r="C69" s="741" t="s">
        <v>30</v>
      </c>
      <c r="D69" s="723" t="s">
        <v>839</v>
      </c>
      <c r="E69" s="728" t="s">
        <v>206</v>
      </c>
      <c r="F69" s="728"/>
      <c r="G69" s="480"/>
      <c r="H69" s="802">
        <v>3167.9329499999999</v>
      </c>
      <c r="I69" s="807">
        <f t="shared" ref="I69:I78" si="6">H69*1.2</f>
        <v>3801.5195399999998</v>
      </c>
      <c r="J69" s="671"/>
      <c r="K69" s="154">
        <f t="shared" ref="K69:K118" si="7">J69*I69</f>
        <v>0</v>
      </c>
      <c r="L69" s="295" t="s">
        <v>33</v>
      </c>
    </row>
    <row r="70" spans="1:12" s="460" customFormat="1" ht="75.75" customHeight="1">
      <c r="A70" s="470" t="s">
        <v>34</v>
      </c>
      <c r="B70" s="462" t="s">
        <v>35</v>
      </c>
      <c r="C70" s="741" t="s">
        <v>30</v>
      </c>
      <c r="D70" s="729" t="s">
        <v>839</v>
      </c>
      <c r="E70" s="730" t="s">
        <v>206</v>
      </c>
      <c r="F70" s="730"/>
      <c r="H70" s="802">
        <v>15379.5915</v>
      </c>
      <c r="I70" s="807">
        <f t="shared" si="6"/>
        <v>18455.5098</v>
      </c>
      <c r="J70" s="671"/>
      <c r="K70" s="154">
        <f t="shared" si="7"/>
        <v>0</v>
      </c>
      <c r="L70" s="321" t="s">
        <v>36</v>
      </c>
    </row>
    <row r="71" spans="1:12" s="460" customFormat="1" ht="30" customHeight="1">
      <c r="A71" s="470" t="s">
        <v>37</v>
      </c>
      <c r="B71" s="462" t="s">
        <v>38</v>
      </c>
      <c r="C71" s="741" t="s">
        <v>30</v>
      </c>
      <c r="D71" s="729" t="s">
        <v>839</v>
      </c>
      <c r="E71" s="730" t="s">
        <v>206</v>
      </c>
      <c r="F71" s="730"/>
      <c r="H71" s="802">
        <v>2313.5111999999999</v>
      </c>
      <c r="I71" s="807">
        <f t="shared" si="6"/>
        <v>2776.21344</v>
      </c>
      <c r="J71" s="671"/>
      <c r="K71" s="154">
        <f t="shared" si="7"/>
        <v>0</v>
      </c>
      <c r="L71" s="984" t="s">
        <v>996</v>
      </c>
    </row>
    <row r="72" spans="1:12" s="460" customFormat="1" ht="30" customHeight="1">
      <c r="A72" s="470" t="s">
        <v>39</v>
      </c>
      <c r="B72" s="462" t="s">
        <v>40</v>
      </c>
      <c r="C72" s="741" t="s">
        <v>30</v>
      </c>
      <c r="D72" s="729" t="s">
        <v>839</v>
      </c>
      <c r="E72" s="730" t="s">
        <v>206</v>
      </c>
      <c r="F72" s="730"/>
      <c r="H72" s="802">
        <v>2313.5111999999999</v>
      </c>
      <c r="I72" s="807">
        <f t="shared" si="6"/>
        <v>2776.21344</v>
      </c>
      <c r="J72" s="671"/>
      <c r="K72" s="154">
        <f t="shared" si="7"/>
        <v>0</v>
      </c>
      <c r="L72" s="984"/>
    </row>
    <row r="73" spans="1:12" s="460" customFormat="1" ht="30" customHeight="1">
      <c r="A73" s="470" t="s">
        <v>41</v>
      </c>
      <c r="B73" s="462" t="s">
        <v>42</v>
      </c>
      <c r="C73" s="741" t="s">
        <v>30</v>
      </c>
      <c r="D73" s="729" t="s">
        <v>839</v>
      </c>
      <c r="E73" s="730" t="s">
        <v>206</v>
      </c>
      <c r="F73" s="730"/>
      <c r="H73" s="802">
        <v>2563.2652500000004</v>
      </c>
      <c r="I73" s="807">
        <f t="shared" si="6"/>
        <v>3075.9183000000003</v>
      </c>
      <c r="J73" s="671"/>
      <c r="K73" s="154">
        <f t="shared" si="7"/>
        <v>0</v>
      </c>
      <c r="L73" s="984"/>
    </row>
    <row r="74" spans="1:12" s="460" customFormat="1" ht="43.5" customHeight="1">
      <c r="A74" s="470" t="s">
        <v>43</v>
      </c>
      <c r="B74" s="462" t="s">
        <v>44</v>
      </c>
      <c r="C74" s="741" t="s">
        <v>30</v>
      </c>
      <c r="D74" s="729" t="s">
        <v>839</v>
      </c>
      <c r="E74" s="730" t="s">
        <v>206</v>
      </c>
      <c r="F74" s="730"/>
      <c r="H74" s="802">
        <v>8675.6669999999995</v>
      </c>
      <c r="I74" s="807">
        <f t="shared" si="6"/>
        <v>10410.800399999998</v>
      </c>
      <c r="J74" s="671"/>
      <c r="K74" s="154">
        <f t="shared" si="7"/>
        <v>0</v>
      </c>
      <c r="L74" s="984" t="s">
        <v>995</v>
      </c>
    </row>
    <row r="75" spans="1:12" s="460" customFormat="1" ht="42" customHeight="1">
      <c r="A75" s="470" t="s">
        <v>45</v>
      </c>
      <c r="B75" s="462" t="s">
        <v>46</v>
      </c>
      <c r="C75" s="741" t="s">
        <v>30</v>
      </c>
      <c r="D75" s="729" t="s">
        <v>839</v>
      </c>
      <c r="E75" s="730" t="s">
        <v>206</v>
      </c>
      <c r="F75" s="730"/>
      <c r="H75" s="802">
        <v>12816.32625</v>
      </c>
      <c r="I75" s="807">
        <f t="shared" si="6"/>
        <v>15379.591499999999</v>
      </c>
      <c r="J75" s="671"/>
      <c r="K75" s="154">
        <f t="shared" si="7"/>
        <v>0</v>
      </c>
      <c r="L75" s="984"/>
    </row>
    <row r="76" spans="1:12" s="460" customFormat="1" ht="39.75" customHeight="1">
      <c r="A76" s="470" t="s">
        <v>47</v>
      </c>
      <c r="B76" s="462" t="s">
        <v>48</v>
      </c>
      <c r="C76" s="741" t="s">
        <v>30</v>
      </c>
      <c r="D76" s="729" t="s">
        <v>839</v>
      </c>
      <c r="E76" s="730" t="s">
        <v>206</v>
      </c>
      <c r="F76" s="730"/>
      <c r="G76" s="985"/>
      <c r="H76" s="802">
        <v>8110.43415</v>
      </c>
      <c r="I76" s="807">
        <f t="shared" si="6"/>
        <v>9732.5209799999993</v>
      </c>
      <c r="J76" s="671"/>
      <c r="K76" s="154">
        <f t="shared" si="7"/>
        <v>0</v>
      </c>
      <c r="L76" s="984" t="s">
        <v>994</v>
      </c>
    </row>
    <row r="77" spans="1:12" s="460" customFormat="1" ht="42" customHeight="1">
      <c r="A77" s="470" t="s">
        <v>49</v>
      </c>
      <c r="B77" s="462" t="s">
        <v>50</v>
      </c>
      <c r="C77" s="741" t="s">
        <v>30</v>
      </c>
      <c r="D77" s="729" t="s">
        <v>839</v>
      </c>
      <c r="E77" s="730" t="s">
        <v>206</v>
      </c>
      <c r="F77" s="730"/>
      <c r="G77" s="985"/>
      <c r="H77" s="802">
        <v>11278.367100000001</v>
      </c>
      <c r="I77" s="807">
        <f t="shared" si="6"/>
        <v>13534.04052</v>
      </c>
      <c r="J77" s="671"/>
      <c r="K77" s="154">
        <f t="shared" si="7"/>
        <v>0</v>
      </c>
      <c r="L77" s="984"/>
    </row>
    <row r="78" spans="1:12" s="460" customFormat="1" ht="83.25" customHeight="1">
      <c r="A78" s="470" t="s">
        <v>51</v>
      </c>
      <c r="B78" s="462" t="s">
        <v>52</v>
      </c>
      <c r="C78" s="741" t="s">
        <v>30</v>
      </c>
      <c r="D78" s="729" t="s">
        <v>839</v>
      </c>
      <c r="E78" s="730" t="s">
        <v>206</v>
      </c>
      <c r="F78" s="730"/>
      <c r="H78" s="802">
        <v>2155.7718</v>
      </c>
      <c r="I78" s="807">
        <f t="shared" si="6"/>
        <v>2586.92616</v>
      </c>
      <c r="J78" s="671"/>
      <c r="K78" s="154">
        <f t="shared" si="7"/>
        <v>0</v>
      </c>
      <c r="L78" s="321" t="s">
        <v>53</v>
      </c>
    </row>
    <row r="79" spans="1:12" s="460" customFormat="1" ht="80.099999999999994" customHeight="1">
      <c r="A79" s="470" t="s">
        <v>55</v>
      </c>
      <c r="B79" s="462" t="s">
        <v>56</v>
      </c>
      <c r="C79" s="741" t="s">
        <v>54</v>
      </c>
      <c r="D79" s="723"/>
      <c r="E79" s="728"/>
      <c r="F79" s="728"/>
      <c r="G79" s="459"/>
      <c r="H79" s="802">
        <v>2931.3238500000002</v>
      </c>
      <c r="I79" s="807">
        <f t="shared" ref="I79:I118" si="8">H79*1.2</f>
        <v>3517.58862</v>
      </c>
      <c r="J79" s="671"/>
      <c r="K79" s="154">
        <f t="shared" si="7"/>
        <v>0</v>
      </c>
      <c r="L79" s="295" t="s">
        <v>993</v>
      </c>
    </row>
    <row r="80" spans="1:12" s="460" customFormat="1" ht="80.099999999999994" customHeight="1">
      <c r="A80" s="470" t="s">
        <v>293</v>
      </c>
      <c r="B80" s="462" t="s">
        <v>294</v>
      </c>
      <c r="C80" s="741" t="s">
        <v>54</v>
      </c>
      <c r="D80" s="729"/>
      <c r="E80" s="730"/>
      <c r="F80" s="730"/>
      <c r="H80" s="802">
        <v>315.47880000000004</v>
      </c>
      <c r="I80" s="807">
        <f t="shared" si="8"/>
        <v>378.57456000000002</v>
      </c>
      <c r="J80" s="671"/>
      <c r="K80" s="154">
        <f t="shared" si="7"/>
        <v>0</v>
      </c>
      <c r="L80" s="910" t="s">
        <v>992</v>
      </c>
    </row>
    <row r="81" spans="1:12" s="460" customFormat="1" ht="80.099999999999994" customHeight="1">
      <c r="A81" s="470" t="s">
        <v>295</v>
      </c>
      <c r="B81" s="462" t="s">
        <v>296</v>
      </c>
      <c r="C81" s="741" t="s">
        <v>54</v>
      </c>
      <c r="D81" s="729"/>
      <c r="E81" s="730"/>
      <c r="F81" s="730"/>
      <c r="H81" s="802">
        <v>315.47880000000004</v>
      </c>
      <c r="I81" s="807">
        <f t="shared" si="8"/>
        <v>378.57456000000002</v>
      </c>
      <c r="J81" s="671"/>
      <c r="K81" s="154">
        <f t="shared" si="7"/>
        <v>0</v>
      </c>
      <c r="L81" s="911"/>
    </row>
    <row r="82" spans="1:12" s="460" customFormat="1" ht="80.099999999999994" customHeight="1">
      <c r="A82" s="470" t="s">
        <v>297</v>
      </c>
      <c r="B82" s="462" t="s">
        <v>298</v>
      </c>
      <c r="C82" s="741" t="s">
        <v>54</v>
      </c>
      <c r="D82" s="729"/>
      <c r="E82" s="730"/>
      <c r="F82" s="730"/>
      <c r="H82" s="802">
        <v>315.47880000000004</v>
      </c>
      <c r="I82" s="807">
        <f t="shared" si="8"/>
        <v>378.57456000000002</v>
      </c>
      <c r="J82" s="671"/>
      <c r="K82" s="154">
        <f t="shared" si="7"/>
        <v>0</v>
      </c>
      <c r="L82" s="911"/>
    </row>
    <row r="83" spans="1:12" s="460" customFormat="1" ht="80.099999999999994" customHeight="1">
      <c r="A83" s="470" t="s">
        <v>299</v>
      </c>
      <c r="B83" s="462" t="s">
        <v>300</v>
      </c>
      <c r="C83" s="741" t="s">
        <v>54</v>
      </c>
      <c r="D83" s="729"/>
      <c r="E83" s="736"/>
      <c r="F83" s="736"/>
      <c r="H83" s="802">
        <v>315.47880000000004</v>
      </c>
      <c r="I83" s="807">
        <f t="shared" si="8"/>
        <v>378.57456000000002</v>
      </c>
      <c r="J83" s="671"/>
      <c r="K83" s="154">
        <f t="shared" si="7"/>
        <v>0</v>
      </c>
      <c r="L83" s="911"/>
    </row>
    <row r="84" spans="1:12" s="460" customFormat="1" ht="80.099999999999994" customHeight="1">
      <c r="A84" s="470" t="s">
        <v>301</v>
      </c>
      <c r="B84" s="462" t="s">
        <v>302</v>
      </c>
      <c r="C84" s="741" t="s">
        <v>54</v>
      </c>
      <c r="D84" s="729"/>
      <c r="E84" s="736"/>
      <c r="F84" s="736"/>
      <c r="H84" s="802">
        <v>315.47880000000004</v>
      </c>
      <c r="I84" s="807">
        <f t="shared" si="8"/>
        <v>378.57456000000002</v>
      </c>
      <c r="J84" s="671"/>
      <c r="K84" s="154">
        <f t="shared" si="7"/>
        <v>0</v>
      </c>
      <c r="L84" s="912"/>
    </row>
    <row r="85" spans="1:12" s="460" customFormat="1" ht="33" customHeight="1">
      <c r="A85" s="470" t="s">
        <v>303</v>
      </c>
      <c r="B85" s="462" t="s">
        <v>304</v>
      </c>
      <c r="C85" s="741" t="s">
        <v>54</v>
      </c>
      <c r="D85" s="729"/>
      <c r="E85" s="736"/>
      <c r="F85" s="736"/>
      <c r="H85" s="802">
        <v>315.47880000000004</v>
      </c>
      <c r="I85" s="807">
        <f t="shared" si="8"/>
        <v>378.57456000000002</v>
      </c>
      <c r="J85" s="671"/>
      <c r="K85" s="154">
        <f t="shared" si="7"/>
        <v>0</v>
      </c>
      <c r="L85" s="911" t="s">
        <v>991</v>
      </c>
    </row>
    <row r="86" spans="1:12" s="460" customFormat="1" ht="31.5" customHeight="1">
      <c r="A86" s="470" t="s">
        <v>305</v>
      </c>
      <c r="B86" s="462" t="s">
        <v>306</v>
      </c>
      <c r="C86" s="741" t="s">
        <v>54</v>
      </c>
      <c r="D86" s="729"/>
      <c r="E86" s="736"/>
      <c r="F86" s="736"/>
      <c r="H86" s="802">
        <v>315.47880000000004</v>
      </c>
      <c r="I86" s="807">
        <f t="shared" si="8"/>
        <v>378.57456000000002</v>
      </c>
      <c r="J86" s="671"/>
      <c r="K86" s="154">
        <f t="shared" si="7"/>
        <v>0</v>
      </c>
      <c r="L86" s="911"/>
    </row>
    <row r="87" spans="1:12" s="460" customFormat="1" ht="28.5" customHeight="1">
      <c r="A87" s="470" t="s">
        <v>307</v>
      </c>
      <c r="B87" s="462" t="s">
        <v>308</v>
      </c>
      <c r="C87" s="741" t="s">
        <v>54</v>
      </c>
      <c r="D87" s="729"/>
      <c r="E87" s="736"/>
      <c r="F87" s="736"/>
      <c r="H87" s="802">
        <v>315.47880000000004</v>
      </c>
      <c r="I87" s="807">
        <f t="shared" si="8"/>
        <v>378.57456000000002</v>
      </c>
      <c r="J87" s="671"/>
      <c r="K87" s="154">
        <f t="shared" si="7"/>
        <v>0</v>
      </c>
      <c r="L87" s="911"/>
    </row>
    <row r="88" spans="1:12" s="460" customFormat="1" ht="30" customHeight="1">
      <c r="A88" s="470" t="s">
        <v>309</v>
      </c>
      <c r="B88" s="462" t="s">
        <v>310</v>
      </c>
      <c r="C88" s="741" t="s">
        <v>54</v>
      </c>
      <c r="D88" s="729"/>
      <c r="E88" s="736"/>
      <c r="F88" s="736"/>
      <c r="H88" s="802">
        <v>315.47880000000004</v>
      </c>
      <c r="I88" s="807">
        <f t="shared" si="8"/>
        <v>378.57456000000002</v>
      </c>
      <c r="J88" s="671"/>
      <c r="K88" s="154">
        <f t="shared" si="7"/>
        <v>0</v>
      </c>
      <c r="L88" s="911"/>
    </row>
    <row r="89" spans="1:12" s="460" customFormat="1" ht="30" customHeight="1">
      <c r="A89" s="470" t="s">
        <v>311</v>
      </c>
      <c r="B89" s="462" t="s">
        <v>312</v>
      </c>
      <c r="C89" s="741" t="s">
        <v>54</v>
      </c>
      <c r="D89" s="729"/>
      <c r="E89" s="736"/>
      <c r="F89" s="736"/>
      <c r="H89" s="802">
        <v>315.47880000000004</v>
      </c>
      <c r="I89" s="807">
        <f t="shared" si="8"/>
        <v>378.57456000000002</v>
      </c>
      <c r="J89" s="671"/>
      <c r="K89" s="154">
        <f t="shared" si="7"/>
        <v>0</v>
      </c>
      <c r="L89" s="911"/>
    </row>
    <row r="90" spans="1:12" s="460" customFormat="1" ht="30" customHeight="1">
      <c r="A90" s="470" t="s">
        <v>313</v>
      </c>
      <c r="B90" s="462" t="s">
        <v>314</v>
      </c>
      <c r="C90" s="741" t="s">
        <v>54</v>
      </c>
      <c r="D90" s="729"/>
      <c r="E90" s="736"/>
      <c r="F90" s="736"/>
      <c r="H90" s="802">
        <v>315.47880000000004</v>
      </c>
      <c r="I90" s="807">
        <f t="shared" si="8"/>
        <v>378.57456000000002</v>
      </c>
      <c r="J90" s="671"/>
      <c r="K90" s="154">
        <f t="shared" si="7"/>
        <v>0</v>
      </c>
      <c r="L90" s="911"/>
    </row>
    <row r="91" spans="1:12" s="460" customFormat="1" ht="31.5" customHeight="1">
      <c r="A91" s="470" t="s">
        <v>315</v>
      </c>
      <c r="B91" s="462" t="s">
        <v>316</v>
      </c>
      <c r="C91" s="741" t="s">
        <v>54</v>
      </c>
      <c r="D91" s="729"/>
      <c r="E91" s="736"/>
      <c r="F91" s="736"/>
      <c r="H91" s="802">
        <v>315.47880000000004</v>
      </c>
      <c r="I91" s="807">
        <f t="shared" si="8"/>
        <v>378.57456000000002</v>
      </c>
      <c r="J91" s="671"/>
      <c r="K91" s="154">
        <f t="shared" si="7"/>
        <v>0</v>
      </c>
      <c r="L91" s="911"/>
    </row>
    <row r="92" spans="1:12" s="460" customFormat="1" ht="29.25" customHeight="1">
      <c r="A92" s="470" t="s">
        <v>317</v>
      </c>
      <c r="B92" s="462" t="s">
        <v>318</v>
      </c>
      <c r="C92" s="741" t="s">
        <v>54</v>
      </c>
      <c r="D92" s="729"/>
      <c r="E92" s="736"/>
      <c r="F92" s="736"/>
      <c r="H92" s="802">
        <v>315.47880000000004</v>
      </c>
      <c r="I92" s="807">
        <f t="shared" si="8"/>
        <v>378.57456000000002</v>
      </c>
      <c r="J92" s="671"/>
      <c r="K92" s="154">
        <f t="shared" si="7"/>
        <v>0</v>
      </c>
      <c r="L92" s="911"/>
    </row>
    <row r="93" spans="1:12" s="460" customFormat="1" ht="30" customHeight="1">
      <c r="A93" s="470" t="s">
        <v>319</v>
      </c>
      <c r="B93" s="462" t="s">
        <v>320</v>
      </c>
      <c r="C93" s="741" t="s">
        <v>54</v>
      </c>
      <c r="D93" s="729"/>
      <c r="E93" s="736"/>
      <c r="F93" s="736"/>
      <c r="H93" s="802">
        <v>315.47880000000004</v>
      </c>
      <c r="I93" s="807">
        <f t="shared" si="8"/>
        <v>378.57456000000002</v>
      </c>
      <c r="J93" s="671"/>
      <c r="K93" s="154">
        <f t="shared" si="7"/>
        <v>0</v>
      </c>
      <c r="L93" s="911"/>
    </row>
    <row r="94" spans="1:12" s="460" customFormat="1" ht="27.75" customHeight="1">
      <c r="A94" s="470" t="s">
        <v>321</v>
      </c>
      <c r="B94" s="462" t="s">
        <v>322</v>
      </c>
      <c r="C94" s="741" t="s">
        <v>54</v>
      </c>
      <c r="D94" s="729"/>
      <c r="E94" s="736"/>
      <c r="F94" s="736"/>
      <c r="H94" s="802">
        <v>315.47880000000004</v>
      </c>
      <c r="I94" s="807">
        <f t="shared" si="8"/>
        <v>378.57456000000002</v>
      </c>
      <c r="J94" s="671"/>
      <c r="K94" s="154">
        <f t="shared" si="7"/>
        <v>0</v>
      </c>
      <c r="L94" s="912"/>
    </row>
    <row r="95" spans="1:12" s="460" customFormat="1" ht="80.099999999999994" customHeight="1">
      <c r="A95" s="470" t="s">
        <v>323</v>
      </c>
      <c r="B95" s="462" t="s">
        <v>1173</v>
      </c>
      <c r="C95" s="741" t="s">
        <v>54</v>
      </c>
      <c r="D95" s="729"/>
      <c r="E95" s="736"/>
      <c r="F95" s="736"/>
      <c r="H95" s="802">
        <v>1445.9445000000001</v>
      </c>
      <c r="I95" s="807">
        <f t="shared" si="8"/>
        <v>1735.1333999999999</v>
      </c>
      <c r="J95" s="671"/>
      <c r="K95" s="154">
        <f t="shared" si="7"/>
        <v>0</v>
      </c>
      <c r="L95" s="984" t="s">
        <v>990</v>
      </c>
    </row>
    <row r="96" spans="1:12" s="460" customFormat="1" ht="80.099999999999994" customHeight="1">
      <c r="A96" s="470" t="s">
        <v>324</v>
      </c>
      <c r="B96" s="462" t="s">
        <v>1174</v>
      </c>
      <c r="C96" s="741" t="s">
        <v>54</v>
      </c>
      <c r="D96" s="729"/>
      <c r="E96" s="736"/>
      <c r="F96" s="736"/>
      <c r="H96" s="802">
        <v>617.81265000000008</v>
      </c>
      <c r="I96" s="807">
        <f t="shared" si="8"/>
        <v>741.37518000000011</v>
      </c>
      <c r="J96" s="671"/>
      <c r="K96" s="154">
        <f t="shared" si="7"/>
        <v>0</v>
      </c>
      <c r="L96" s="984"/>
    </row>
    <row r="97" spans="1:12" s="460" customFormat="1" ht="80.099999999999994" customHeight="1">
      <c r="A97" s="470" t="s">
        <v>325</v>
      </c>
      <c r="B97" s="462" t="s">
        <v>1172</v>
      </c>
      <c r="C97" s="741" t="s">
        <v>54</v>
      </c>
      <c r="D97" s="729"/>
      <c r="E97" s="736"/>
      <c r="F97" s="736"/>
      <c r="H97" s="802">
        <v>2313.5111999999999</v>
      </c>
      <c r="I97" s="807">
        <f t="shared" si="8"/>
        <v>2776.21344</v>
      </c>
      <c r="J97" s="671"/>
      <c r="K97" s="154">
        <f t="shared" si="7"/>
        <v>0</v>
      </c>
      <c r="L97" s="984"/>
    </row>
    <row r="98" spans="1:12" s="460" customFormat="1" ht="31.5" customHeight="1">
      <c r="A98" s="470" t="s">
        <v>326</v>
      </c>
      <c r="B98" s="462" t="s">
        <v>327</v>
      </c>
      <c r="C98" s="741" t="s">
        <v>54</v>
      </c>
      <c r="D98" s="729"/>
      <c r="E98" s="736"/>
      <c r="F98" s="736"/>
      <c r="H98" s="802">
        <v>12408.8328</v>
      </c>
      <c r="I98" s="807">
        <f t="shared" si="8"/>
        <v>14890.59936</v>
      </c>
      <c r="J98" s="671"/>
      <c r="K98" s="154">
        <f t="shared" si="7"/>
        <v>0</v>
      </c>
      <c r="L98" s="321" t="s">
        <v>328</v>
      </c>
    </row>
    <row r="99" spans="1:12" s="460" customFormat="1" ht="30" customHeight="1">
      <c r="A99" s="470" t="s">
        <v>329</v>
      </c>
      <c r="B99" s="462" t="s">
        <v>330</v>
      </c>
      <c r="C99" s="741" t="s">
        <v>54</v>
      </c>
      <c r="D99" s="729"/>
      <c r="E99" s="736"/>
      <c r="F99" s="736"/>
      <c r="H99" s="802">
        <v>4364.1234000000004</v>
      </c>
      <c r="I99" s="807">
        <f t="shared" si="8"/>
        <v>5236.9480800000001</v>
      </c>
      <c r="J99" s="671"/>
      <c r="K99" s="154">
        <f t="shared" si="7"/>
        <v>0</v>
      </c>
      <c r="L99" s="984" t="s">
        <v>989</v>
      </c>
    </row>
    <row r="100" spans="1:12" s="460" customFormat="1" ht="28.5" customHeight="1">
      <c r="A100" s="470" t="s">
        <v>331</v>
      </c>
      <c r="B100" s="462" t="s">
        <v>332</v>
      </c>
      <c r="C100" s="741" t="s">
        <v>54</v>
      </c>
      <c r="D100" s="729"/>
      <c r="E100" s="736"/>
      <c r="F100" s="736"/>
      <c r="H100" s="802">
        <v>4364.1234000000004</v>
      </c>
      <c r="I100" s="807">
        <f t="shared" si="8"/>
        <v>5236.9480800000001</v>
      </c>
      <c r="J100" s="671"/>
      <c r="K100" s="154">
        <f t="shared" si="7"/>
        <v>0</v>
      </c>
      <c r="L100" s="984"/>
    </row>
    <row r="101" spans="1:12" s="460" customFormat="1" ht="30" customHeight="1">
      <c r="A101" s="470" t="s">
        <v>333</v>
      </c>
      <c r="B101" s="462" t="s">
        <v>334</v>
      </c>
      <c r="C101" s="741" t="s">
        <v>54</v>
      </c>
      <c r="D101" s="729"/>
      <c r="E101" s="736"/>
      <c r="F101" s="736"/>
      <c r="H101" s="802">
        <v>3798.8905499999996</v>
      </c>
      <c r="I101" s="807">
        <f t="shared" si="8"/>
        <v>4558.6686599999994</v>
      </c>
      <c r="J101" s="671"/>
      <c r="K101" s="154">
        <f t="shared" si="7"/>
        <v>0</v>
      </c>
      <c r="L101" s="984"/>
    </row>
    <row r="102" spans="1:12" s="460" customFormat="1" ht="30" customHeight="1">
      <c r="A102" s="470" t="s">
        <v>335</v>
      </c>
      <c r="B102" s="462" t="s">
        <v>336</v>
      </c>
      <c r="C102" s="741" t="s">
        <v>54</v>
      </c>
      <c r="D102" s="729"/>
      <c r="E102" s="736"/>
      <c r="F102" s="736"/>
      <c r="H102" s="802">
        <v>4061.78955</v>
      </c>
      <c r="I102" s="807">
        <f t="shared" si="8"/>
        <v>4874.1474600000001</v>
      </c>
      <c r="J102" s="671"/>
      <c r="K102" s="154">
        <f t="shared" si="7"/>
        <v>0</v>
      </c>
      <c r="L102" s="984"/>
    </row>
    <row r="103" spans="1:12" s="460" customFormat="1" ht="80.099999999999994" customHeight="1">
      <c r="A103" s="470" t="s">
        <v>337</v>
      </c>
      <c r="B103" s="462" t="s">
        <v>338</v>
      </c>
      <c r="C103" s="741" t="s">
        <v>54</v>
      </c>
      <c r="D103" s="729"/>
      <c r="E103" s="736"/>
      <c r="F103" s="736"/>
      <c r="H103" s="802">
        <v>14774.9238</v>
      </c>
      <c r="I103" s="807">
        <f t="shared" si="8"/>
        <v>17729.90856</v>
      </c>
      <c r="J103" s="671"/>
      <c r="K103" s="154">
        <f t="shared" si="7"/>
        <v>0</v>
      </c>
      <c r="L103" s="321" t="s">
        <v>328</v>
      </c>
    </row>
    <row r="104" spans="1:12" s="460" customFormat="1" ht="80.099999999999994" customHeight="1">
      <c r="A104" s="470" t="s">
        <v>339</v>
      </c>
      <c r="B104" s="462" t="s">
        <v>340</v>
      </c>
      <c r="C104" s="741" t="s">
        <v>54</v>
      </c>
      <c r="D104" s="726"/>
      <c r="E104" s="737"/>
      <c r="F104" s="737"/>
      <c r="G104" s="455"/>
      <c r="H104" s="802">
        <v>3838.3254000000002</v>
      </c>
      <c r="I104" s="807">
        <f t="shared" si="8"/>
        <v>4605.9904800000004</v>
      </c>
      <c r="J104" s="671"/>
      <c r="K104" s="154">
        <f t="shared" si="7"/>
        <v>0</v>
      </c>
      <c r="L104" s="479" t="s">
        <v>341</v>
      </c>
    </row>
    <row r="105" spans="1:12" s="460" customFormat="1" ht="80.099999999999994" customHeight="1">
      <c r="A105" s="470" t="s">
        <v>755</v>
      </c>
      <c r="B105" s="462" t="s">
        <v>756</v>
      </c>
      <c r="C105" s="741" t="s">
        <v>54</v>
      </c>
      <c r="D105" s="723"/>
      <c r="E105" s="738"/>
      <c r="F105" s="738"/>
      <c r="G105" s="459"/>
      <c r="H105" s="802">
        <v>722.97225000000003</v>
      </c>
      <c r="I105" s="807">
        <f t="shared" si="8"/>
        <v>867.56669999999997</v>
      </c>
      <c r="J105" s="671"/>
      <c r="K105" s="154">
        <f t="shared" si="7"/>
        <v>0</v>
      </c>
      <c r="L105" s="295" t="s">
        <v>988</v>
      </c>
    </row>
    <row r="106" spans="1:12" s="460" customFormat="1" ht="80.099999999999994" customHeight="1">
      <c r="A106" s="470" t="s">
        <v>342</v>
      </c>
      <c r="B106" s="462" t="s">
        <v>343</v>
      </c>
      <c r="C106" s="741" t="s">
        <v>54</v>
      </c>
      <c r="D106" s="729"/>
      <c r="E106" s="736"/>
      <c r="F106" s="736"/>
      <c r="H106" s="802">
        <v>5954.6623499999996</v>
      </c>
      <c r="I106" s="807">
        <f t="shared" si="8"/>
        <v>7145.5948199999993</v>
      </c>
      <c r="J106" s="671"/>
      <c r="K106" s="154">
        <f t="shared" si="7"/>
        <v>0</v>
      </c>
      <c r="L106" s="321" t="s">
        <v>344</v>
      </c>
    </row>
    <row r="107" spans="1:12" s="460" customFormat="1" ht="80.099999999999994" customHeight="1">
      <c r="A107" s="470" t="s">
        <v>345</v>
      </c>
      <c r="B107" s="462" t="s">
        <v>346</v>
      </c>
      <c r="C107" s="741" t="s">
        <v>54</v>
      </c>
      <c r="D107" s="729"/>
      <c r="E107" s="736"/>
      <c r="F107" s="736"/>
      <c r="H107" s="802">
        <v>5954.6623499999996</v>
      </c>
      <c r="I107" s="807">
        <f t="shared" si="8"/>
        <v>7145.5948199999993</v>
      </c>
      <c r="J107" s="671"/>
      <c r="K107" s="154">
        <f t="shared" si="7"/>
        <v>0</v>
      </c>
      <c r="L107" s="321" t="s">
        <v>1137</v>
      </c>
    </row>
    <row r="108" spans="1:12" s="460" customFormat="1" ht="80.099999999999994" customHeight="1">
      <c r="A108" s="470" t="s">
        <v>1138</v>
      </c>
      <c r="B108" s="462" t="s">
        <v>987</v>
      </c>
      <c r="C108" s="741" t="s">
        <v>54</v>
      </c>
      <c r="D108" s="729"/>
      <c r="E108" s="736"/>
      <c r="F108" s="736"/>
      <c r="H108" s="802">
        <v>6467.3153999999995</v>
      </c>
      <c r="I108" s="807">
        <f t="shared" si="8"/>
        <v>7760.778479999999</v>
      </c>
      <c r="J108" s="671"/>
      <c r="K108" s="154">
        <f t="shared" si="7"/>
        <v>0</v>
      </c>
      <c r="L108" s="321" t="s">
        <v>986</v>
      </c>
    </row>
    <row r="109" spans="1:12" s="460" customFormat="1" ht="80.099999999999994" customHeight="1">
      <c r="A109" s="470" t="s">
        <v>1139</v>
      </c>
      <c r="B109" s="462" t="s">
        <v>1140</v>
      </c>
      <c r="C109" s="741" t="s">
        <v>54</v>
      </c>
      <c r="D109" s="729"/>
      <c r="E109" s="736"/>
      <c r="F109" s="736"/>
      <c r="H109" s="802">
        <v>4758.4718999999996</v>
      </c>
      <c r="I109" s="807">
        <f t="shared" si="8"/>
        <v>5710.1662799999995</v>
      </c>
      <c r="J109" s="671"/>
      <c r="K109" s="154">
        <f t="shared" si="7"/>
        <v>0</v>
      </c>
      <c r="L109" s="321" t="s">
        <v>984</v>
      </c>
    </row>
    <row r="110" spans="1:12" s="460" customFormat="1" ht="80.099999999999994" customHeight="1">
      <c r="A110" s="470" t="s">
        <v>1141</v>
      </c>
      <c r="B110" s="462" t="s">
        <v>1142</v>
      </c>
      <c r="C110" s="741" t="s">
        <v>54</v>
      </c>
      <c r="D110" s="729"/>
      <c r="E110" s="736"/>
      <c r="F110" s="736"/>
      <c r="H110" s="802">
        <v>12921.485850000001</v>
      </c>
      <c r="I110" s="807">
        <f t="shared" si="8"/>
        <v>15505.783020000001</v>
      </c>
      <c r="J110" s="671"/>
      <c r="K110" s="154">
        <f t="shared" si="7"/>
        <v>0</v>
      </c>
      <c r="L110" s="321" t="s">
        <v>985</v>
      </c>
    </row>
    <row r="111" spans="1:12" s="460" customFormat="1" ht="80.099999999999994" customHeight="1">
      <c r="A111" s="470" t="s">
        <v>1143</v>
      </c>
      <c r="B111" s="462" t="s">
        <v>722</v>
      </c>
      <c r="C111" s="741" t="s">
        <v>54</v>
      </c>
      <c r="D111" s="729"/>
      <c r="E111" s="736"/>
      <c r="F111" s="736"/>
      <c r="H111" s="802">
        <v>8846.5513499999997</v>
      </c>
      <c r="I111" s="807">
        <f t="shared" si="8"/>
        <v>10615.86162</v>
      </c>
      <c r="J111" s="671"/>
      <c r="K111" s="154">
        <f t="shared" si="7"/>
        <v>0</v>
      </c>
      <c r="L111" s="321" t="s">
        <v>984</v>
      </c>
    </row>
    <row r="112" spans="1:12" s="460" customFormat="1" ht="80.099999999999994" customHeight="1">
      <c r="A112" s="470" t="s">
        <v>723</v>
      </c>
      <c r="B112" s="462" t="s">
        <v>982</v>
      </c>
      <c r="C112" s="741" t="s">
        <v>54</v>
      </c>
      <c r="D112" s="729"/>
      <c r="E112" s="736"/>
      <c r="F112" s="736"/>
      <c r="H112" s="802">
        <v>7177.1427000000003</v>
      </c>
      <c r="I112" s="807">
        <f t="shared" si="8"/>
        <v>8612.5712399999993</v>
      </c>
      <c r="J112" s="671"/>
      <c r="K112" s="154">
        <f t="shared" si="7"/>
        <v>0</v>
      </c>
      <c r="L112" s="321" t="s">
        <v>983</v>
      </c>
    </row>
    <row r="113" spans="1:12" s="460" customFormat="1" ht="80.099999999999994" customHeight="1">
      <c r="A113" s="470" t="s">
        <v>724</v>
      </c>
      <c r="B113" s="462" t="s">
        <v>981</v>
      </c>
      <c r="C113" s="741" t="s">
        <v>54</v>
      </c>
      <c r="D113" s="729"/>
      <c r="E113" s="736"/>
      <c r="F113" s="736"/>
      <c r="H113" s="802">
        <v>5744.3431500000006</v>
      </c>
      <c r="I113" s="807">
        <f t="shared" si="8"/>
        <v>6893.2117800000005</v>
      </c>
      <c r="J113" s="671"/>
      <c r="K113" s="154">
        <f t="shared" si="7"/>
        <v>0</v>
      </c>
      <c r="L113" s="321" t="s">
        <v>980</v>
      </c>
    </row>
    <row r="114" spans="1:12" s="460" customFormat="1" ht="80.099999999999994" customHeight="1">
      <c r="A114" s="470" t="s">
        <v>725</v>
      </c>
      <c r="B114" s="462" t="s">
        <v>726</v>
      </c>
      <c r="C114" s="741" t="s">
        <v>54</v>
      </c>
      <c r="D114" s="729"/>
      <c r="E114" s="736"/>
      <c r="F114" s="736"/>
      <c r="H114" s="802">
        <v>2366.0909999999999</v>
      </c>
      <c r="I114" s="807">
        <f t="shared" si="8"/>
        <v>2839.3091999999997</v>
      </c>
      <c r="J114" s="671"/>
      <c r="K114" s="154">
        <f t="shared" si="7"/>
        <v>0</v>
      </c>
      <c r="L114" s="321" t="s">
        <v>727</v>
      </c>
    </row>
    <row r="115" spans="1:12" s="460" customFormat="1" ht="99.75" customHeight="1">
      <c r="A115" s="470" t="s">
        <v>728</v>
      </c>
      <c r="B115" s="462" t="s">
        <v>729</v>
      </c>
      <c r="C115" s="741" t="s">
        <v>54</v>
      </c>
      <c r="D115" s="729"/>
      <c r="E115" s="736"/>
      <c r="F115" s="736"/>
      <c r="H115" s="802">
        <v>1511.6692499999999</v>
      </c>
      <c r="I115" s="807">
        <f t="shared" si="8"/>
        <v>1814.0030999999999</v>
      </c>
      <c r="J115" s="671"/>
      <c r="K115" s="154">
        <f t="shared" si="7"/>
        <v>0</v>
      </c>
      <c r="L115" s="317" t="s">
        <v>979</v>
      </c>
    </row>
    <row r="116" spans="1:12" s="460" customFormat="1" ht="125.1" customHeight="1">
      <c r="A116" s="470" t="s">
        <v>730</v>
      </c>
      <c r="B116" s="462" t="s">
        <v>731</v>
      </c>
      <c r="C116" s="741" t="s">
        <v>54</v>
      </c>
      <c r="D116" s="729"/>
      <c r="E116" s="736"/>
      <c r="F116" s="736"/>
      <c r="H116" s="802">
        <v>1748.27835</v>
      </c>
      <c r="I116" s="807">
        <f t="shared" si="8"/>
        <v>2097.9340200000001</v>
      </c>
      <c r="J116" s="671"/>
      <c r="K116" s="154">
        <f t="shared" si="7"/>
        <v>0</v>
      </c>
      <c r="L116" s="317" t="s">
        <v>738</v>
      </c>
    </row>
    <row r="117" spans="1:12" s="460" customFormat="1" ht="125.1" customHeight="1">
      <c r="A117" s="470" t="s">
        <v>732</v>
      </c>
      <c r="B117" s="462" t="s">
        <v>733</v>
      </c>
      <c r="C117" s="741" t="s">
        <v>54</v>
      </c>
      <c r="D117" s="729"/>
      <c r="E117" s="736"/>
      <c r="F117" s="736"/>
      <c r="H117" s="802">
        <v>1735.1333999999999</v>
      </c>
      <c r="I117" s="807">
        <f t="shared" si="8"/>
        <v>2082.1600799999997</v>
      </c>
      <c r="J117" s="671"/>
      <c r="K117" s="154">
        <f t="shared" si="7"/>
        <v>0</v>
      </c>
      <c r="L117" s="317" t="s">
        <v>734</v>
      </c>
    </row>
    <row r="118" spans="1:12" s="460" customFormat="1" ht="80.099999999999994" customHeight="1">
      <c r="A118" s="470" t="s">
        <v>735</v>
      </c>
      <c r="B118" s="462" t="s">
        <v>736</v>
      </c>
      <c r="C118" s="741" t="s">
        <v>54</v>
      </c>
      <c r="D118" s="729"/>
      <c r="E118" s="736"/>
      <c r="F118" s="736"/>
      <c r="H118" s="802">
        <v>3851.4703499999996</v>
      </c>
      <c r="I118" s="807">
        <f t="shared" si="8"/>
        <v>4621.7644199999995</v>
      </c>
      <c r="J118" s="671"/>
      <c r="K118" s="154">
        <f t="shared" si="7"/>
        <v>0</v>
      </c>
      <c r="L118" s="321" t="s">
        <v>978</v>
      </c>
    </row>
    <row r="119" spans="1:12" s="460" customFormat="1" ht="21" customHeight="1">
      <c r="A119" s="450" t="s">
        <v>737</v>
      </c>
      <c r="B119" s="450"/>
      <c r="C119" s="747"/>
      <c r="D119" s="450"/>
      <c r="E119" s="450"/>
      <c r="F119" s="450"/>
      <c r="G119" s="450"/>
      <c r="H119" s="450"/>
      <c r="I119" s="450"/>
      <c r="J119" s="450"/>
      <c r="K119" s="450"/>
      <c r="L119" s="450"/>
    </row>
    <row r="120" spans="1:12" s="335" customFormat="1" ht="48" customHeight="1">
      <c r="A120" s="481"/>
      <c r="B120" s="481"/>
      <c r="C120" s="748"/>
      <c r="D120" s="482"/>
      <c r="E120" s="483"/>
      <c r="F120" s="483"/>
      <c r="G120" s="484"/>
      <c r="H120" s="485"/>
      <c r="I120"/>
      <c r="J120"/>
      <c r="K120"/>
      <c r="L120"/>
    </row>
    <row r="121" spans="1:12" s="484" customFormat="1" ht="409.6" customHeight="1">
      <c r="A121" s="486"/>
      <c r="B121" s="486"/>
      <c r="C121" s="749"/>
      <c r="D121" s="254"/>
      <c r="E121" s="253"/>
      <c r="F121" s="253"/>
      <c r="G121" s="244"/>
      <c r="H121" s="251"/>
      <c r="I121"/>
      <c r="J121"/>
      <c r="K121"/>
      <c r="L121"/>
    </row>
    <row r="122" spans="1:12" ht="172.5" customHeight="1">
      <c r="A122" s="486"/>
      <c r="B122" s="486"/>
      <c r="C122" s="749"/>
      <c r="D122" s="254"/>
      <c r="E122" s="253"/>
      <c r="F122" s="253"/>
      <c r="G122" s="244"/>
      <c r="H122" s="251"/>
    </row>
    <row r="123" spans="1:12" ht="48" customHeight="1">
      <c r="A123" s="486"/>
      <c r="B123" s="486"/>
      <c r="C123" s="749"/>
      <c r="D123" s="254"/>
      <c r="E123" s="253"/>
      <c r="F123" s="253"/>
      <c r="G123" s="244"/>
      <c r="H123" s="251"/>
    </row>
    <row r="124" spans="1:12" ht="48" customHeight="1">
      <c r="A124" s="486"/>
      <c r="B124" s="486"/>
      <c r="C124" s="749"/>
      <c r="D124" s="254"/>
      <c r="E124" s="253"/>
      <c r="F124" s="253"/>
      <c r="G124" s="244"/>
      <c r="H124" s="251"/>
    </row>
    <row r="125" spans="1:12" ht="48" customHeight="1">
      <c r="A125" s="486"/>
      <c r="B125" s="486"/>
      <c r="C125" s="749"/>
      <c r="D125" s="254"/>
      <c r="E125" s="253"/>
      <c r="F125" s="253"/>
      <c r="G125" s="244"/>
      <c r="H125" s="251"/>
    </row>
    <row r="126" spans="1:12" ht="48" customHeight="1">
      <c r="A126" s="486"/>
      <c r="B126" s="486"/>
      <c r="C126" s="749"/>
      <c r="D126" s="254"/>
      <c r="E126" s="253"/>
      <c r="F126" s="253"/>
      <c r="G126" s="244"/>
      <c r="H126" s="251"/>
    </row>
    <row r="127" spans="1:12" ht="48" customHeight="1">
      <c r="A127" s="486"/>
      <c r="B127" s="486"/>
      <c r="C127" s="749"/>
      <c r="D127" s="254"/>
      <c r="E127" s="253"/>
      <c r="F127" s="253"/>
      <c r="G127" s="244"/>
      <c r="H127" s="251"/>
    </row>
    <row r="128" spans="1:12" ht="48" customHeight="1">
      <c r="A128" s="486"/>
      <c r="B128" s="486"/>
      <c r="C128" s="749"/>
      <c r="D128" s="254"/>
      <c r="E128" s="253"/>
      <c r="F128" s="253"/>
      <c r="G128" s="244"/>
      <c r="H128" s="251"/>
    </row>
    <row r="129" spans="1:8" ht="48" customHeight="1">
      <c r="A129" s="486"/>
      <c r="B129" s="486"/>
      <c r="C129" s="749"/>
      <c r="D129" s="254"/>
      <c r="E129" s="253"/>
      <c r="F129" s="253"/>
      <c r="G129" s="244"/>
      <c r="H129" s="251"/>
    </row>
    <row r="130" spans="1:8" ht="48" customHeight="1">
      <c r="A130" s="486"/>
      <c r="B130" s="486"/>
      <c r="C130" s="749"/>
      <c r="D130" s="254"/>
      <c r="E130" s="253"/>
      <c r="F130" s="253"/>
      <c r="G130" s="244"/>
      <c r="H130" s="251"/>
    </row>
    <row r="131" spans="1:8" ht="18">
      <c r="A131" s="486"/>
      <c r="B131" s="486"/>
      <c r="C131" s="749"/>
      <c r="D131" s="254"/>
      <c r="E131" s="253"/>
      <c r="F131" s="253"/>
      <c r="G131" s="244"/>
      <c r="H131" s="251"/>
    </row>
  </sheetData>
  <mergeCells count="30">
    <mergeCell ref="A1:L1"/>
    <mergeCell ref="A2:A3"/>
    <mergeCell ref="B2:B3"/>
    <mergeCell ref="D2:E2"/>
    <mergeCell ref="G2:G3"/>
    <mergeCell ref="H2:H3"/>
    <mergeCell ref="I2:I3"/>
    <mergeCell ref="L2:L3"/>
    <mergeCell ref="C2:C3"/>
    <mergeCell ref="J2:J3"/>
    <mergeCell ref="K2:K3"/>
    <mergeCell ref="L71:L73"/>
    <mergeCell ref="L12:L13"/>
    <mergeCell ref="L15:L16"/>
    <mergeCell ref="L17:L18"/>
    <mergeCell ref="L20:L22"/>
    <mergeCell ref="L25:L26"/>
    <mergeCell ref="L27:L29"/>
    <mergeCell ref="L37:L41"/>
    <mergeCell ref="L42:L43"/>
    <mergeCell ref="L48:L50"/>
    <mergeCell ref="L58:L59"/>
    <mergeCell ref="L61:L64"/>
    <mergeCell ref="L99:L102"/>
    <mergeCell ref="L74:L75"/>
    <mergeCell ref="G76:G77"/>
    <mergeCell ref="L76:L77"/>
    <mergeCell ref="L80:L84"/>
    <mergeCell ref="L85:L94"/>
    <mergeCell ref="L95:L97"/>
  </mergeCells>
  <pageMargins left="0.78740157480314965" right="0.27559055118110237" top="0.51181102362204722" bottom="0.74803149606299213" header="0.23622047244094491" footer="0.15748031496062992"/>
  <pageSetup paperSize="9" scale="50" fitToHeight="9" orientation="portrait" r:id="rId1"/>
  <headerFooter alignWithMargins="0">
    <oddFooter>&amp;L&amp;"Arial Narrow,обычный"______
Цены со склада в г. Москва, в Рублях РФ.
Возможны изменения в ценах.&amp;C&amp;9ИНСТРУМЕНТЫ Sto OBJ 01102019&amp;R&amp;"Arial Narrow,полужирный"&amp;16&amp;P /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CJ25"/>
  <sheetViews>
    <sheetView showGridLines="0" topLeftCell="C1" zoomScale="60" zoomScaleNormal="60" workbookViewId="0">
      <pane ySplit="3" topLeftCell="A4" activePane="bottomLeft" state="frozen"/>
      <selection pane="bottomLeft" sqref="A1:S1"/>
    </sheetView>
  </sheetViews>
  <sheetFormatPr defaultColWidth="0" defaultRowHeight="48" customHeight="1"/>
  <cols>
    <col min="1" max="1" width="14.85546875" style="687" customWidth="1"/>
    <col min="2" max="2" width="66" style="688" customWidth="1"/>
    <col min="3" max="3" width="16" style="701" customWidth="1"/>
    <col min="4" max="4" width="6" style="689" customWidth="1"/>
    <col min="5" max="5" width="3.85546875" customWidth="1"/>
    <col min="6" max="6" width="14.85546875" customWidth="1"/>
    <col min="7" max="7" width="7.42578125" customWidth="1"/>
    <col min="8" max="8" width="7" customWidth="1"/>
    <col min="9" max="9" width="12.5703125" customWidth="1"/>
    <col min="10" max="10" width="11.5703125" customWidth="1"/>
    <col min="11" max="11" width="12.140625" customWidth="1"/>
    <col min="12" max="12" width="13" customWidth="1"/>
    <col min="13" max="13" width="15.85546875" customWidth="1"/>
    <col min="14" max="14" width="10" customWidth="1"/>
    <col min="15" max="15" width="21.140625" customWidth="1"/>
    <col min="16" max="16" width="11.140625" customWidth="1"/>
    <col min="17" max="18" width="12.85546875" customWidth="1"/>
    <col min="19" max="19" width="45.140625" customWidth="1"/>
    <col min="20" max="20" width="8.85546875" style="698" hidden="1" customWidth="1"/>
    <col min="21" max="21" width="8.85546875" style="699" hidden="1" customWidth="1"/>
    <col min="22" max="16384" width="0" style="700" hidden="1"/>
  </cols>
  <sheetData>
    <row r="1" spans="1:88" s="423" customFormat="1" ht="75.599999999999994" customHeight="1">
      <c r="A1" s="989" t="s">
        <v>2322</v>
      </c>
      <c r="B1" s="990"/>
      <c r="C1" s="990"/>
      <c r="D1" s="990"/>
      <c r="E1" s="990"/>
      <c r="F1" s="990"/>
      <c r="G1" s="990"/>
      <c r="H1" s="990"/>
      <c r="I1" s="990"/>
      <c r="J1" s="990"/>
      <c r="K1" s="990"/>
      <c r="L1" s="990"/>
      <c r="M1" s="990"/>
      <c r="N1" s="990"/>
      <c r="O1" s="990"/>
      <c r="P1" s="990"/>
      <c r="Q1" s="990"/>
      <c r="R1" s="990"/>
      <c r="S1" s="996"/>
      <c r="T1" s="535"/>
      <c r="U1" s="534"/>
      <c r="V1" s="546"/>
      <c r="W1" s="546"/>
      <c r="X1" s="546"/>
      <c r="Y1" s="546"/>
      <c r="Z1" s="546"/>
      <c r="AA1" s="546"/>
      <c r="AB1" s="546"/>
      <c r="AC1" s="546"/>
      <c r="AD1" s="546"/>
      <c r="AE1" s="546"/>
    </row>
    <row r="2" spans="1:88" s="423" customFormat="1" ht="48" customHeight="1">
      <c r="A2" s="969" t="s">
        <v>380</v>
      </c>
      <c r="B2" s="997" t="s">
        <v>478</v>
      </c>
      <c r="C2" s="997" t="s">
        <v>1423</v>
      </c>
      <c r="D2" s="999" t="s">
        <v>509</v>
      </c>
      <c r="E2" s="1000"/>
      <c r="F2" s="1001"/>
      <c r="G2" s="1002" t="s">
        <v>184</v>
      </c>
      <c r="H2" s="1003"/>
      <c r="I2" s="1004"/>
      <c r="J2" s="969" t="s">
        <v>2152</v>
      </c>
      <c r="K2" s="971" t="s">
        <v>2151</v>
      </c>
      <c r="L2" s="969" t="s">
        <v>2150</v>
      </c>
      <c r="M2" s="969" t="s">
        <v>2149</v>
      </c>
      <c r="N2" s="924" t="s">
        <v>2235</v>
      </c>
      <c r="O2" s="924" t="s">
        <v>2244</v>
      </c>
      <c r="P2" s="924" t="s">
        <v>2221</v>
      </c>
      <c r="Q2" s="924" t="s">
        <v>2220</v>
      </c>
      <c r="R2" s="1005" t="s">
        <v>2129</v>
      </c>
      <c r="S2" s="969" t="s">
        <v>652</v>
      </c>
      <c r="T2" s="546"/>
      <c r="U2" s="534"/>
      <c r="V2" s="546"/>
      <c r="W2" s="546"/>
      <c r="X2" s="546"/>
      <c r="Y2" s="546"/>
      <c r="Z2" s="546"/>
      <c r="AA2" s="546"/>
      <c r="AB2" s="546"/>
      <c r="AC2" s="546"/>
      <c r="AD2" s="546"/>
      <c r="AE2" s="546"/>
    </row>
    <row r="3" spans="1:88" s="423" customFormat="1" ht="51" customHeight="1">
      <c r="A3" s="970"/>
      <c r="B3" s="998"/>
      <c r="C3" s="998"/>
      <c r="D3" s="446" t="s">
        <v>689</v>
      </c>
      <c r="E3" s="445" t="s">
        <v>690</v>
      </c>
      <c r="F3" s="445" t="s">
        <v>691</v>
      </c>
      <c r="G3" s="548" t="s">
        <v>1405</v>
      </c>
      <c r="H3" s="445" t="s">
        <v>1406</v>
      </c>
      <c r="I3" s="547" t="s">
        <v>1709</v>
      </c>
      <c r="J3" s="970"/>
      <c r="K3" s="971"/>
      <c r="L3" s="970"/>
      <c r="M3" s="970"/>
      <c r="N3" s="925"/>
      <c r="O3" s="925"/>
      <c r="P3" s="925"/>
      <c r="Q3" s="925"/>
      <c r="R3" s="1006"/>
      <c r="S3" s="970"/>
      <c r="T3" s="535"/>
      <c r="U3" s="534"/>
      <c r="V3" s="546"/>
      <c r="W3" s="546"/>
      <c r="X3" s="546"/>
      <c r="Y3" s="546"/>
      <c r="Z3" s="546"/>
      <c r="AA3" s="546"/>
      <c r="AB3" s="546"/>
      <c r="AC3" s="546"/>
      <c r="AD3" s="546"/>
      <c r="AE3" s="546"/>
    </row>
    <row r="4" spans="1:88" s="244" customFormat="1" ht="50.25" customHeight="1">
      <c r="A4" s="522" t="s">
        <v>1547</v>
      </c>
      <c r="B4" s="521" t="s">
        <v>1548</v>
      </c>
      <c r="C4" s="545" t="s">
        <v>1424</v>
      </c>
      <c r="D4" s="544" t="s">
        <v>1089</v>
      </c>
      <c r="E4" s="543" t="s">
        <v>604</v>
      </c>
      <c r="F4" s="543" t="s">
        <v>590</v>
      </c>
      <c r="G4" s="818">
        <v>0.4</v>
      </c>
      <c r="H4" s="819">
        <v>0.9</v>
      </c>
      <c r="I4" s="820" t="s">
        <v>1422</v>
      </c>
      <c r="J4" s="811">
        <v>966.21</v>
      </c>
      <c r="K4" s="782">
        <f t="shared" ref="K4:K24" si="0">J4*1.2</f>
        <v>1159.452</v>
      </c>
      <c r="L4" s="782">
        <f t="shared" ref="L4:L24" si="1">K4*G4</f>
        <v>463.7808</v>
      </c>
      <c r="M4" s="816">
        <f t="shared" ref="M4:M24" si="2">K4*D4</f>
        <v>18551.232</v>
      </c>
      <c r="N4" s="686"/>
      <c r="O4" s="154">
        <f>N4*M4</f>
        <v>0</v>
      </c>
      <c r="P4" s="502">
        <v>27</v>
      </c>
      <c r="Q4" s="502">
        <v>347.21999999999997</v>
      </c>
      <c r="R4" s="502">
        <v>891</v>
      </c>
      <c r="S4" s="932" t="s">
        <v>2218</v>
      </c>
      <c r="T4" s="489"/>
      <c r="U4" s="488"/>
      <c r="V4" s="487"/>
      <c r="W4" s="491"/>
      <c r="X4" s="492"/>
      <c r="Y4" s="491"/>
      <c r="Z4" s="49"/>
      <c r="AA4" s="487"/>
      <c r="AB4" s="487"/>
      <c r="AC4" s="487"/>
      <c r="AD4" s="487"/>
      <c r="AE4" s="487"/>
    </row>
    <row r="5" spans="1:88" s="345" customFormat="1" ht="73.5" customHeight="1">
      <c r="A5" s="542" t="s">
        <v>494</v>
      </c>
      <c r="B5" s="541" t="s">
        <v>1549</v>
      </c>
      <c r="C5" s="540" t="s">
        <v>1424</v>
      </c>
      <c r="D5" s="505" t="s">
        <v>1089</v>
      </c>
      <c r="E5" s="503" t="s">
        <v>604</v>
      </c>
      <c r="F5" s="503" t="s">
        <v>590</v>
      </c>
      <c r="G5" s="818">
        <v>0.4</v>
      </c>
      <c r="H5" s="819">
        <v>0.9</v>
      </c>
      <c r="I5" s="820" t="s">
        <v>1422</v>
      </c>
      <c r="J5" s="812">
        <v>1134.7350000000001</v>
      </c>
      <c r="K5" s="783">
        <f t="shared" si="0"/>
        <v>1361.682</v>
      </c>
      <c r="L5" s="782">
        <f t="shared" si="1"/>
        <v>544.67280000000005</v>
      </c>
      <c r="M5" s="816">
        <f t="shared" si="2"/>
        <v>21786.912</v>
      </c>
      <c r="N5" s="671"/>
      <c r="O5" s="154">
        <f>N5*M5</f>
        <v>0</v>
      </c>
      <c r="P5" s="502">
        <v>27</v>
      </c>
      <c r="Q5" s="502">
        <v>347.21999999999997</v>
      </c>
      <c r="R5" s="502">
        <v>891</v>
      </c>
      <c r="S5" s="930"/>
      <c r="T5" s="493"/>
      <c r="U5" s="488"/>
      <c r="V5" s="490"/>
      <c r="W5" s="491"/>
      <c r="X5" s="492"/>
      <c r="Y5" s="491"/>
      <c r="Z5" s="49"/>
      <c r="AA5" s="490"/>
      <c r="AB5" s="490"/>
      <c r="AC5" s="490"/>
      <c r="AD5" s="490"/>
      <c r="AE5" s="490"/>
    </row>
    <row r="6" spans="1:88" s="345" customFormat="1" ht="36.75" customHeight="1">
      <c r="A6" s="539" t="s">
        <v>1329</v>
      </c>
      <c r="B6" s="462" t="s">
        <v>1334</v>
      </c>
      <c r="C6" s="506" t="s">
        <v>1424</v>
      </c>
      <c r="D6" s="526" t="s">
        <v>227</v>
      </c>
      <c r="E6" s="504" t="s">
        <v>862</v>
      </c>
      <c r="F6" s="504" t="s">
        <v>590</v>
      </c>
      <c r="G6" s="821">
        <v>0.15</v>
      </c>
      <c r="H6" s="822">
        <v>0.4</v>
      </c>
      <c r="I6" s="820" t="s">
        <v>2049</v>
      </c>
      <c r="J6" s="812">
        <v>1141.6134560320806</v>
      </c>
      <c r="K6" s="783">
        <f t="shared" si="0"/>
        <v>1369.9361472384967</v>
      </c>
      <c r="L6" s="782">
        <f t="shared" si="1"/>
        <v>205.4904220857745</v>
      </c>
      <c r="M6" s="816">
        <f t="shared" si="2"/>
        <v>13699.361472384968</v>
      </c>
      <c r="N6" s="686"/>
      <c r="O6" s="154">
        <f t="shared" ref="O6:O24" si="3">N6*M6</f>
        <v>0</v>
      </c>
      <c r="P6" s="502">
        <v>27</v>
      </c>
      <c r="Q6" s="281">
        <v>352.08</v>
      </c>
      <c r="R6" s="502">
        <v>891</v>
      </c>
      <c r="S6" s="907" t="s">
        <v>1558</v>
      </c>
      <c r="T6" s="493"/>
      <c r="U6" s="488"/>
      <c r="V6" s="490"/>
      <c r="W6" s="491"/>
      <c r="X6" s="492"/>
      <c r="Y6" s="491"/>
      <c r="Z6" s="49"/>
      <c r="AA6" s="490"/>
      <c r="AB6" s="490"/>
      <c r="AC6" s="490"/>
      <c r="AD6" s="490"/>
      <c r="AE6" s="490"/>
    </row>
    <row r="7" spans="1:88" s="244" customFormat="1" ht="35.1" customHeight="1">
      <c r="A7" s="513" t="s">
        <v>1330</v>
      </c>
      <c r="B7" s="462" t="s">
        <v>1333</v>
      </c>
      <c r="C7" s="506" t="s">
        <v>1424</v>
      </c>
      <c r="D7" s="511" t="s">
        <v>227</v>
      </c>
      <c r="E7" s="504" t="s">
        <v>862</v>
      </c>
      <c r="F7" s="510" t="s">
        <v>590</v>
      </c>
      <c r="G7" s="821">
        <v>0.15</v>
      </c>
      <c r="H7" s="822">
        <v>0.4</v>
      </c>
      <c r="I7" s="820" t="s">
        <v>1426</v>
      </c>
      <c r="J7" s="812">
        <v>1187.3639361857297</v>
      </c>
      <c r="K7" s="783">
        <f t="shared" si="0"/>
        <v>1424.8367234228756</v>
      </c>
      <c r="L7" s="782">
        <f t="shared" si="1"/>
        <v>213.72550851343132</v>
      </c>
      <c r="M7" s="816">
        <f t="shared" si="2"/>
        <v>14248.367234228755</v>
      </c>
      <c r="N7" s="671"/>
      <c r="O7" s="154">
        <f t="shared" si="3"/>
        <v>0</v>
      </c>
      <c r="P7" s="502">
        <v>27</v>
      </c>
      <c r="Q7" s="281">
        <v>352.08</v>
      </c>
      <c r="R7" s="502">
        <v>891</v>
      </c>
      <c r="S7" s="1009"/>
      <c r="T7" s="489"/>
      <c r="U7" s="488"/>
      <c r="V7" s="487"/>
      <c r="W7" s="491"/>
      <c r="X7" s="492"/>
      <c r="Y7" s="491"/>
      <c r="Z7" s="49"/>
      <c r="AA7" s="487"/>
      <c r="AB7" s="487"/>
      <c r="AC7" s="487"/>
      <c r="AD7" s="487"/>
      <c r="AE7" s="487"/>
    </row>
    <row r="8" spans="1:88" s="366" customFormat="1" ht="35.1" customHeight="1">
      <c r="A8" s="513" t="s">
        <v>1331</v>
      </c>
      <c r="B8" s="462" t="s">
        <v>1334</v>
      </c>
      <c r="C8" s="506" t="s">
        <v>1424</v>
      </c>
      <c r="D8" s="511" t="s">
        <v>144</v>
      </c>
      <c r="E8" s="504" t="s">
        <v>862</v>
      </c>
      <c r="F8" s="510" t="s">
        <v>590</v>
      </c>
      <c r="G8" s="821">
        <v>0.15</v>
      </c>
      <c r="H8" s="822">
        <v>0.4</v>
      </c>
      <c r="I8" s="820" t="s">
        <v>1426</v>
      </c>
      <c r="J8" s="812">
        <v>1174.2346900503107</v>
      </c>
      <c r="K8" s="783">
        <f t="shared" si="0"/>
        <v>1409.0816280603729</v>
      </c>
      <c r="L8" s="782">
        <f t="shared" si="1"/>
        <v>211.36224420905592</v>
      </c>
      <c r="M8" s="816">
        <f t="shared" si="2"/>
        <v>7045.4081403018645</v>
      </c>
      <c r="N8" s="686"/>
      <c r="O8" s="154">
        <f t="shared" si="3"/>
        <v>0</v>
      </c>
      <c r="P8" s="281">
        <v>60</v>
      </c>
      <c r="Q8" s="281">
        <v>392.7</v>
      </c>
      <c r="R8" s="281">
        <v>1980</v>
      </c>
      <c r="S8" s="1009"/>
      <c r="T8" s="538"/>
      <c r="U8" s="488"/>
      <c r="V8" s="537"/>
      <c r="W8" s="491"/>
      <c r="X8" s="492"/>
      <c r="Y8" s="491"/>
      <c r="Z8" s="49"/>
      <c r="AA8" s="537"/>
      <c r="AB8" s="537"/>
      <c r="AC8" s="537"/>
      <c r="AD8" s="537"/>
      <c r="AE8" s="537"/>
    </row>
    <row r="9" spans="1:88" s="536" customFormat="1" ht="35.1" customHeight="1">
      <c r="A9" s="527" t="s">
        <v>1332</v>
      </c>
      <c r="B9" s="457" t="s">
        <v>1333</v>
      </c>
      <c r="C9" s="506" t="s">
        <v>1424</v>
      </c>
      <c r="D9" s="526" t="s">
        <v>144</v>
      </c>
      <c r="E9" s="504" t="s">
        <v>862</v>
      </c>
      <c r="F9" s="504" t="s">
        <v>590</v>
      </c>
      <c r="G9" s="821">
        <v>0.15</v>
      </c>
      <c r="H9" s="822">
        <v>0.4</v>
      </c>
      <c r="I9" s="820" t="s">
        <v>1426</v>
      </c>
      <c r="J9" s="812">
        <v>1215.3340658505672</v>
      </c>
      <c r="K9" s="783">
        <f t="shared" si="0"/>
        <v>1458.4008790206806</v>
      </c>
      <c r="L9" s="782">
        <f t="shared" si="1"/>
        <v>218.76013185310208</v>
      </c>
      <c r="M9" s="816">
        <f t="shared" si="2"/>
        <v>7292.0043951034031</v>
      </c>
      <c r="N9" s="671"/>
      <c r="O9" s="154">
        <f t="shared" si="3"/>
        <v>0</v>
      </c>
      <c r="P9" s="281">
        <v>60</v>
      </c>
      <c r="Q9" s="281">
        <v>392.7</v>
      </c>
      <c r="R9" s="281">
        <v>1980</v>
      </c>
      <c r="S9" s="1009"/>
      <c r="T9" s="538"/>
      <c r="U9" s="488"/>
      <c r="V9" s="537"/>
      <c r="W9" s="491"/>
      <c r="X9" s="492"/>
      <c r="Y9" s="491"/>
      <c r="Z9" s="49"/>
      <c r="AA9" s="537"/>
      <c r="AB9" s="537"/>
      <c r="AC9" s="537"/>
      <c r="AD9" s="537"/>
      <c r="AE9" s="537"/>
      <c r="AF9" s="366"/>
      <c r="AG9" s="366"/>
      <c r="AH9" s="366"/>
      <c r="AI9" s="366"/>
      <c r="AJ9" s="366"/>
      <c r="AK9" s="366"/>
      <c r="AL9" s="366"/>
      <c r="AM9" s="366"/>
      <c r="AN9" s="366"/>
      <c r="AO9" s="366"/>
      <c r="AP9" s="366"/>
      <c r="AQ9" s="366"/>
      <c r="AR9" s="366"/>
      <c r="AS9" s="366"/>
      <c r="AT9" s="366"/>
      <c r="AU9" s="366"/>
      <c r="AV9" s="366"/>
      <c r="AW9" s="366"/>
      <c r="AX9" s="366"/>
      <c r="AY9" s="366"/>
      <c r="AZ9" s="366"/>
      <c r="BA9" s="366"/>
      <c r="BB9" s="366"/>
      <c r="BC9" s="366"/>
      <c r="BD9" s="366"/>
      <c r="BE9" s="366"/>
      <c r="BF9" s="366"/>
      <c r="BG9" s="366"/>
      <c r="BH9" s="366"/>
      <c r="BI9" s="366"/>
      <c r="BJ9" s="366"/>
      <c r="BK9" s="366"/>
      <c r="BL9" s="366"/>
      <c r="BM9" s="366"/>
      <c r="BN9" s="366"/>
      <c r="BO9" s="366"/>
      <c r="BP9" s="366"/>
      <c r="BQ9" s="366"/>
      <c r="BR9" s="366"/>
      <c r="BS9" s="366"/>
      <c r="BT9" s="366"/>
      <c r="BU9" s="366"/>
      <c r="BV9" s="366"/>
      <c r="BW9" s="366"/>
      <c r="BX9" s="366"/>
      <c r="BY9" s="366"/>
      <c r="BZ9" s="366"/>
      <c r="CA9" s="366"/>
      <c r="CB9" s="366"/>
      <c r="CC9" s="366"/>
      <c r="CD9" s="366"/>
      <c r="CE9" s="366"/>
      <c r="CF9" s="366"/>
      <c r="CG9" s="366"/>
      <c r="CH9" s="366"/>
      <c r="CI9" s="366"/>
      <c r="CJ9" s="366"/>
    </row>
    <row r="10" spans="1:88" s="361" customFormat="1" ht="45" customHeight="1">
      <c r="A10" s="527" t="s">
        <v>1340</v>
      </c>
      <c r="B10" s="457" t="s">
        <v>1341</v>
      </c>
      <c r="C10" s="506" t="s">
        <v>1424</v>
      </c>
      <c r="D10" s="526" t="s">
        <v>144</v>
      </c>
      <c r="E10" s="504" t="s">
        <v>862</v>
      </c>
      <c r="F10" s="504" t="s">
        <v>590</v>
      </c>
      <c r="G10" s="821">
        <v>0.15</v>
      </c>
      <c r="H10" s="822">
        <v>0.4</v>
      </c>
      <c r="I10" s="820" t="s">
        <v>1426</v>
      </c>
      <c r="J10" s="813">
        <v>2291.94</v>
      </c>
      <c r="K10" s="783">
        <f t="shared" si="0"/>
        <v>2750.328</v>
      </c>
      <c r="L10" s="782">
        <f t="shared" si="1"/>
        <v>412.54919999999998</v>
      </c>
      <c r="M10" s="816">
        <f t="shared" si="2"/>
        <v>13751.64</v>
      </c>
      <c r="N10" s="686"/>
      <c r="O10" s="154">
        <f t="shared" si="3"/>
        <v>0</v>
      </c>
      <c r="P10" s="281">
        <v>60</v>
      </c>
      <c r="Q10" s="281">
        <v>408.29999999999995</v>
      </c>
      <c r="R10" s="281">
        <v>1980</v>
      </c>
      <c r="S10" s="905" t="s">
        <v>1339</v>
      </c>
      <c r="T10" s="535"/>
      <c r="U10" s="534"/>
      <c r="V10" s="532"/>
      <c r="W10" s="491"/>
      <c r="X10" s="492"/>
      <c r="Y10" s="491"/>
      <c r="Z10" s="49"/>
      <c r="AA10" s="533"/>
      <c r="AB10" s="532"/>
      <c r="AC10" s="532"/>
      <c r="AD10" s="532"/>
      <c r="AE10" s="532"/>
    </row>
    <row r="11" spans="1:88" s="356" customFormat="1" ht="45" customHeight="1">
      <c r="A11" s="527" t="s">
        <v>1342</v>
      </c>
      <c r="B11" s="457" t="s">
        <v>1343</v>
      </c>
      <c r="C11" s="506" t="s">
        <v>1424</v>
      </c>
      <c r="D11" s="526" t="s">
        <v>144</v>
      </c>
      <c r="E11" s="504" t="s">
        <v>862</v>
      </c>
      <c r="F11" s="504" t="s">
        <v>590</v>
      </c>
      <c r="G11" s="821">
        <v>0.15</v>
      </c>
      <c r="H11" s="822">
        <v>0.4</v>
      </c>
      <c r="I11" s="820" t="s">
        <v>1426</v>
      </c>
      <c r="J11" s="812">
        <v>2370.585</v>
      </c>
      <c r="K11" s="783">
        <f t="shared" si="0"/>
        <v>2844.7019999999998</v>
      </c>
      <c r="L11" s="782">
        <f t="shared" si="1"/>
        <v>426.70529999999997</v>
      </c>
      <c r="M11" s="816">
        <f t="shared" si="2"/>
        <v>14223.509999999998</v>
      </c>
      <c r="N11" s="671"/>
      <c r="O11" s="154">
        <f t="shared" si="3"/>
        <v>0</v>
      </c>
      <c r="P11" s="281">
        <v>60</v>
      </c>
      <c r="Q11" s="281">
        <v>408.29999999999995</v>
      </c>
      <c r="R11" s="281">
        <v>1980</v>
      </c>
      <c r="S11" s="1010"/>
      <c r="T11" s="523"/>
      <c r="U11" s="524"/>
      <c r="V11" s="523"/>
      <c r="W11" s="491"/>
      <c r="X11" s="492"/>
      <c r="Y11" s="491"/>
      <c r="Z11" s="49"/>
      <c r="AA11" s="523"/>
      <c r="AB11" s="523"/>
      <c r="AC11" s="523"/>
      <c r="AD11" s="523"/>
      <c r="AE11" s="523"/>
    </row>
    <row r="12" spans="1:88" s="335" customFormat="1" ht="45" customHeight="1">
      <c r="A12" s="527" t="s">
        <v>1344</v>
      </c>
      <c r="B12" s="457" t="s">
        <v>1345</v>
      </c>
      <c r="C12" s="506" t="s">
        <v>1424</v>
      </c>
      <c r="D12" s="526" t="s">
        <v>144</v>
      </c>
      <c r="E12" s="504" t="s">
        <v>862</v>
      </c>
      <c r="F12" s="504" t="s">
        <v>590</v>
      </c>
      <c r="G12" s="821">
        <v>0.15</v>
      </c>
      <c r="H12" s="822">
        <v>0.4</v>
      </c>
      <c r="I12" s="820" t="s">
        <v>1426</v>
      </c>
      <c r="J12" s="813">
        <v>3539.0250000000001</v>
      </c>
      <c r="K12" s="783">
        <f t="shared" si="0"/>
        <v>4246.83</v>
      </c>
      <c r="L12" s="782">
        <f t="shared" si="1"/>
        <v>637.02449999999999</v>
      </c>
      <c r="M12" s="816">
        <f t="shared" si="2"/>
        <v>21234.15</v>
      </c>
      <c r="N12" s="686"/>
      <c r="O12" s="154">
        <f t="shared" si="3"/>
        <v>0</v>
      </c>
      <c r="P12" s="281">
        <v>60</v>
      </c>
      <c r="Q12" s="281">
        <v>408.29999999999995</v>
      </c>
      <c r="R12" s="281">
        <v>1980</v>
      </c>
      <c r="S12" s="905" t="s">
        <v>1339</v>
      </c>
      <c r="T12" s="531"/>
      <c r="U12" s="524"/>
      <c r="V12" s="523"/>
      <c r="W12" s="491"/>
      <c r="X12" s="492"/>
      <c r="Y12" s="491"/>
      <c r="Z12" s="49"/>
      <c r="AA12" s="530"/>
      <c r="AB12" s="530"/>
      <c r="AC12" s="530"/>
      <c r="AD12" s="530"/>
      <c r="AE12" s="530"/>
    </row>
    <row r="13" spans="1:88" s="323" customFormat="1" ht="45" customHeight="1">
      <c r="A13" s="527" t="s">
        <v>1335</v>
      </c>
      <c r="B13" s="457" t="s">
        <v>1346</v>
      </c>
      <c r="C13" s="506" t="s">
        <v>1424</v>
      </c>
      <c r="D13" s="526" t="s">
        <v>144</v>
      </c>
      <c r="E13" s="504" t="s">
        <v>862</v>
      </c>
      <c r="F13" s="504" t="s">
        <v>590</v>
      </c>
      <c r="G13" s="821">
        <v>0.15</v>
      </c>
      <c r="H13" s="822">
        <v>0.4</v>
      </c>
      <c r="I13" s="820" t="s">
        <v>1426</v>
      </c>
      <c r="J13" s="812">
        <v>3617.67</v>
      </c>
      <c r="K13" s="783">
        <f t="shared" si="0"/>
        <v>4341.2039999999997</v>
      </c>
      <c r="L13" s="782">
        <f t="shared" si="1"/>
        <v>651.18059999999991</v>
      </c>
      <c r="M13" s="816">
        <f t="shared" si="2"/>
        <v>21706.019999999997</v>
      </c>
      <c r="N13" s="671"/>
      <c r="O13" s="154">
        <f t="shared" si="3"/>
        <v>0</v>
      </c>
      <c r="P13" s="281">
        <v>60</v>
      </c>
      <c r="Q13" s="281">
        <v>408.29999999999995</v>
      </c>
      <c r="R13" s="281">
        <v>1980</v>
      </c>
      <c r="S13" s="1010"/>
      <c r="T13" s="529"/>
      <c r="U13" s="524"/>
      <c r="V13" s="523"/>
      <c r="W13" s="491"/>
      <c r="X13" s="492"/>
      <c r="Y13" s="491"/>
      <c r="Z13" s="49"/>
      <c r="AA13" s="528"/>
      <c r="AB13" s="528"/>
      <c r="AC13" s="528"/>
      <c r="AD13" s="528"/>
      <c r="AE13" s="528"/>
    </row>
    <row r="14" spans="1:88" s="244" customFormat="1" ht="50.1" customHeight="1">
      <c r="A14" s="527" t="s">
        <v>1336</v>
      </c>
      <c r="B14" s="457" t="s">
        <v>1337</v>
      </c>
      <c r="C14" s="506" t="s">
        <v>1424</v>
      </c>
      <c r="D14" s="526" t="s">
        <v>144</v>
      </c>
      <c r="E14" s="504" t="s">
        <v>862</v>
      </c>
      <c r="F14" s="504" t="s">
        <v>590</v>
      </c>
      <c r="G14" s="818">
        <v>0.1</v>
      </c>
      <c r="H14" s="819">
        <v>0.25</v>
      </c>
      <c r="I14" s="820" t="s">
        <v>1426</v>
      </c>
      <c r="J14" s="812">
        <v>2056.9612585522318</v>
      </c>
      <c r="K14" s="783">
        <f t="shared" si="0"/>
        <v>2468.3535102626779</v>
      </c>
      <c r="L14" s="782">
        <f t="shared" si="1"/>
        <v>246.8353510262678</v>
      </c>
      <c r="M14" s="816">
        <f t="shared" si="2"/>
        <v>12341.767551313389</v>
      </c>
      <c r="N14" s="686"/>
      <c r="O14" s="154">
        <f t="shared" si="3"/>
        <v>0</v>
      </c>
      <c r="P14" s="281">
        <v>60</v>
      </c>
      <c r="Q14" s="281">
        <v>329.7</v>
      </c>
      <c r="R14" s="281">
        <v>1980</v>
      </c>
      <c r="S14" s="525" t="s">
        <v>1338</v>
      </c>
      <c r="T14" s="489"/>
      <c r="U14" s="524"/>
      <c r="V14" s="523"/>
      <c r="W14" s="491"/>
      <c r="X14" s="492"/>
      <c r="Y14" s="491"/>
      <c r="Z14" s="49"/>
      <c r="AA14" s="487"/>
      <c r="AB14" s="487"/>
      <c r="AC14" s="487"/>
      <c r="AD14" s="487"/>
      <c r="AE14" s="487"/>
    </row>
    <row r="15" spans="1:88" s="345" customFormat="1" ht="60" customHeight="1">
      <c r="A15" s="522" t="s">
        <v>1553</v>
      </c>
      <c r="B15" s="521" t="s">
        <v>1552</v>
      </c>
      <c r="C15" s="506" t="s">
        <v>1424</v>
      </c>
      <c r="D15" s="505" t="s">
        <v>495</v>
      </c>
      <c r="E15" s="503" t="s">
        <v>604</v>
      </c>
      <c r="F15" s="503" t="s">
        <v>619</v>
      </c>
      <c r="G15" s="818">
        <v>0.2</v>
      </c>
      <c r="H15" s="819">
        <v>0.4</v>
      </c>
      <c r="I15" s="820" t="s">
        <v>1422</v>
      </c>
      <c r="J15" s="812">
        <v>1438.0800000000002</v>
      </c>
      <c r="K15" s="783">
        <f t="shared" si="0"/>
        <v>1725.6960000000001</v>
      </c>
      <c r="L15" s="782">
        <f t="shared" si="1"/>
        <v>345.13920000000007</v>
      </c>
      <c r="M15" s="816">
        <f t="shared" si="2"/>
        <v>20708.352000000003</v>
      </c>
      <c r="N15" s="671"/>
      <c r="O15" s="154">
        <f t="shared" si="3"/>
        <v>0</v>
      </c>
      <c r="P15" s="509" t="s">
        <v>1454</v>
      </c>
      <c r="Q15" s="509" t="s">
        <v>1454</v>
      </c>
      <c r="R15" s="509">
        <v>960</v>
      </c>
      <c r="S15" s="932" t="s">
        <v>1556</v>
      </c>
      <c r="T15" s="493"/>
      <c r="U15" s="488"/>
      <c r="V15" s="490"/>
      <c r="W15" s="491"/>
      <c r="X15" s="492"/>
      <c r="Y15" s="491"/>
      <c r="Z15" s="49"/>
      <c r="AA15" s="490"/>
      <c r="AB15" s="490"/>
      <c r="AC15" s="490"/>
      <c r="AD15" s="490"/>
      <c r="AE15" s="490"/>
    </row>
    <row r="16" spans="1:88" s="473" customFormat="1" ht="60" customHeight="1">
      <c r="A16" s="522" t="s">
        <v>1554</v>
      </c>
      <c r="B16" s="521" t="s">
        <v>1552</v>
      </c>
      <c r="C16" s="506" t="s">
        <v>1424</v>
      </c>
      <c r="D16" s="505" t="s">
        <v>522</v>
      </c>
      <c r="E16" s="503" t="s">
        <v>604</v>
      </c>
      <c r="F16" s="503" t="s">
        <v>619</v>
      </c>
      <c r="G16" s="818">
        <v>0.2</v>
      </c>
      <c r="H16" s="819">
        <v>0.4</v>
      </c>
      <c r="I16" s="820" t="s">
        <v>1422</v>
      </c>
      <c r="J16" s="812">
        <v>1348.2</v>
      </c>
      <c r="K16" s="783">
        <f t="shared" si="0"/>
        <v>1617.84</v>
      </c>
      <c r="L16" s="782">
        <f t="shared" si="1"/>
        <v>323.56799999999998</v>
      </c>
      <c r="M16" s="816">
        <f t="shared" si="2"/>
        <v>48535.199999999997</v>
      </c>
      <c r="N16" s="686"/>
      <c r="O16" s="154">
        <f t="shared" si="3"/>
        <v>0</v>
      </c>
      <c r="P16" s="509" t="s">
        <v>1454</v>
      </c>
      <c r="Q16" s="509" t="s">
        <v>1454</v>
      </c>
      <c r="R16" s="509">
        <v>450</v>
      </c>
      <c r="S16" s="930"/>
      <c r="T16" s="520"/>
      <c r="U16" s="488"/>
      <c r="V16" s="490"/>
      <c r="W16" s="491"/>
      <c r="X16" s="492"/>
      <c r="Y16" s="491"/>
      <c r="Z16" s="49"/>
      <c r="AA16" s="490"/>
      <c r="AB16" s="490"/>
      <c r="AC16" s="490"/>
      <c r="AD16" s="490"/>
      <c r="AE16" s="490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5"/>
      <c r="BI16" s="345"/>
      <c r="BJ16" s="345"/>
      <c r="BK16" s="345"/>
      <c r="BL16" s="345"/>
      <c r="BM16" s="345"/>
      <c r="BN16" s="345"/>
      <c r="BO16" s="345"/>
      <c r="BP16" s="345"/>
      <c r="BQ16" s="345"/>
      <c r="BR16" s="345"/>
      <c r="BS16" s="345"/>
      <c r="BT16" s="345"/>
      <c r="BU16" s="345"/>
      <c r="BV16" s="345"/>
      <c r="BW16" s="345"/>
      <c r="BX16" s="345"/>
      <c r="BY16" s="345"/>
      <c r="BZ16" s="345"/>
      <c r="CA16" s="345"/>
      <c r="CB16" s="345"/>
      <c r="CC16" s="345"/>
      <c r="CD16" s="345"/>
      <c r="CE16" s="345"/>
      <c r="CF16" s="345"/>
      <c r="CG16" s="345"/>
      <c r="CH16" s="345"/>
      <c r="CI16" s="345"/>
      <c r="CJ16" s="345"/>
    </row>
    <row r="17" spans="1:31" s="345" customFormat="1" ht="65.099999999999994" customHeight="1">
      <c r="A17" s="518" t="s">
        <v>2125</v>
      </c>
      <c r="B17" s="474" t="s">
        <v>2219</v>
      </c>
      <c r="C17" s="506" t="s">
        <v>1424</v>
      </c>
      <c r="D17" s="516" t="s">
        <v>497</v>
      </c>
      <c r="E17" s="515" t="s">
        <v>604</v>
      </c>
      <c r="F17" s="515" t="s">
        <v>619</v>
      </c>
      <c r="G17" s="818">
        <v>0.15</v>
      </c>
      <c r="H17" s="819">
        <v>0.25</v>
      </c>
      <c r="I17" s="820" t="s">
        <v>1422</v>
      </c>
      <c r="J17" s="773">
        <v>1902.3270259816472</v>
      </c>
      <c r="K17" s="783">
        <f t="shared" si="0"/>
        <v>2282.7924311779766</v>
      </c>
      <c r="L17" s="782">
        <f t="shared" si="1"/>
        <v>342.4188646766965</v>
      </c>
      <c r="M17" s="816">
        <f t="shared" si="2"/>
        <v>18262.339449423813</v>
      </c>
      <c r="N17" s="671"/>
      <c r="O17" s="154">
        <f t="shared" si="3"/>
        <v>0</v>
      </c>
      <c r="P17" s="281" t="s">
        <v>1454</v>
      </c>
      <c r="Q17" s="281" t="s">
        <v>1454</v>
      </c>
      <c r="R17" s="281">
        <v>960</v>
      </c>
      <c r="S17" s="519" t="s">
        <v>1551</v>
      </c>
      <c r="T17" s="346"/>
      <c r="U17" s="245"/>
      <c r="W17" s="354"/>
      <c r="X17" s="294"/>
      <c r="Y17" s="293"/>
      <c r="Z17" s="13"/>
    </row>
    <row r="18" spans="1:31" s="345" customFormat="1" ht="65.099999999999994" customHeight="1">
      <c r="A18" s="518" t="s">
        <v>496</v>
      </c>
      <c r="B18" s="474" t="s">
        <v>1550</v>
      </c>
      <c r="C18" s="506" t="s">
        <v>1424</v>
      </c>
      <c r="D18" s="516" t="s">
        <v>497</v>
      </c>
      <c r="E18" s="515" t="s">
        <v>604</v>
      </c>
      <c r="F18" s="515" t="s">
        <v>619</v>
      </c>
      <c r="G18" s="818">
        <v>0.15</v>
      </c>
      <c r="H18" s="677">
        <v>0.3</v>
      </c>
      <c r="I18" s="820" t="s">
        <v>1422</v>
      </c>
      <c r="J18" s="773">
        <v>1763.3751213721728</v>
      </c>
      <c r="K18" s="783">
        <f t="shared" si="0"/>
        <v>2116.0501456466072</v>
      </c>
      <c r="L18" s="782">
        <f t="shared" si="1"/>
        <v>317.40752184699107</v>
      </c>
      <c r="M18" s="816">
        <f t="shared" si="2"/>
        <v>16928.401165172858</v>
      </c>
      <c r="N18" s="686"/>
      <c r="O18" s="154">
        <f t="shared" si="3"/>
        <v>0</v>
      </c>
      <c r="P18" s="281" t="s">
        <v>1454</v>
      </c>
      <c r="Q18" s="281" t="s">
        <v>1454</v>
      </c>
      <c r="R18" s="281">
        <v>960</v>
      </c>
      <c r="S18" s="519" t="s">
        <v>998</v>
      </c>
      <c r="T18" s="346"/>
      <c r="U18" s="245"/>
      <c r="W18" s="354"/>
      <c r="X18" s="294"/>
      <c r="Y18" s="293"/>
      <c r="Z18" s="13"/>
    </row>
    <row r="19" spans="1:31" s="335" customFormat="1" ht="55.35" customHeight="1">
      <c r="A19" s="518" t="s">
        <v>1291</v>
      </c>
      <c r="B19" s="517" t="s">
        <v>1555</v>
      </c>
      <c r="C19" s="506" t="s">
        <v>1424</v>
      </c>
      <c r="D19" s="516" t="s">
        <v>1292</v>
      </c>
      <c r="E19" s="515" t="s">
        <v>604</v>
      </c>
      <c r="F19" s="515" t="s">
        <v>619</v>
      </c>
      <c r="G19" s="818">
        <v>0.15</v>
      </c>
      <c r="H19" s="819">
        <v>0.25</v>
      </c>
      <c r="I19" s="820" t="s">
        <v>1422</v>
      </c>
      <c r="J19" s="773">
        <v>2050.343113432662</v>
      </c>
      <c r="K19" s="783">
        <f t="shared" si="0"/>
        <v>2460.4117361191943</v>
      </c>
      <c r="L19" s="782">
        <f t="shared" si="1"/>
        <v>369.06176041787916</v>
      </c>
      <c r="M19" s="816">
        <f t="shared" si="2"/>
        <v>43057.2053820859</v>
      </c>
      <c r="N19" s="671"/>
      <c r="O19" s="154">
        <f t="shared" si="3"/>
        <v>0</v>
      </c>
      <c r="P19" s="281" t="s">
        <v>1454</v>
      </c>
      <c r="Q19" s="281" t="s">
        <v>1454</v>
      </c>
      <c r="R19" s="281">
        <v>616</v>
      </c>
      <c r="S19" s="1007" t="s">
        <v>1557</v>
      </c>
      <c r="T19" s="337"/>
      <c r="U19" s="336"/>
      <c r="W19" s="293"/>
      <c r="X19" s="294"/>
      <c r="Y19" s="293"/>
      <c r="Z19" s="13"/>
    </row>
    <row r="20" spans="1:31" s="335" customFormat="1" ht="55.35" customHeight="1">
      <c r="A20" s="518" t="s">
        <v>1293</v>
      </c>
      <c r="B20" s="517" t="s">
        <v>1555</v>
      </c>
      <c r="C20" s="506" t="s">
        <v>1424</v>
      </c>
      <c r="D20" s="516" t="s">
        <v>638</v>
      </c>
      <c r="E20" s="515" t="s">
        <v>604</v>
      </c>
      <c r="F20" s="515" t="s">
        <v>619</v>
      </c>
      <c r="G20" s="818">
        <v>0.15</v>
      </c>
      <c r="H20" s="819">
        <v>0.25</v>
      </c>
      <c r="I20" s="820" t="s">
        <v>1422</v>
      </c>
      <c r="J20" s="773">
        <v>2313.7963881775499</v>
      </c>
      <c r="K20" s="783">
        <f t="shared" si="0"/>
        <v>2776.5556658130599</v>
      </c>
      <c r="L20" s="782">
        <f t="shared" si="1"/>
        <v>416.48334987195898</v>
      </c>
      <c r="M20" s="816">
        <f t="shared" si="2"/>
        <v>19435.88966069142</v>
      </c>
      <c r="N20" s="686"/>
      <c r="O20" s="154">
        <f t="shared" si="3"/>
        <v>0</v>
      </c>
      <c r="P20" s="281" t="s">
        <v>1454</v>
      </c>
      <c r="Q20" s="281" t="s">
        <v>1454</v>
      </c>
      <c r="R20" s="281">
        <v>960</v>
      </c>
      <c r="S20" s="1008"/>
      <c r="T20" s="337"/>
      <c r="U20" s="336"/>
      <c r="W20" s="293"/>
      <c r="X20" s="294"/>
      <c r="Y20" s="293"/>
      <c r="Z20" s="13"/>
    </row>
    <row r="21" spans="1:31" s="345" customFormat="1" ht="40.35" customHeight="1">
      <c r="A21" s="513" t="s">
        <v>1252</v>
      </c>
      <c r="B21" s="514" t="s">
        <v>1254</v>
      </c>
      <c r="C21" s="506" t="s">
        <v>1424</v>
      </c>
      <c r="D21" s="511" t="s">
        <v>1255</v>
      </c>
      <c r="E21" s="510" t="s">
        <v>604</v>
      </c>
      <c r="F21" s="510" t="s">
        <v>1297</v>
      </c>
      <c r="G21" s="823"/>
      <c r="H21" s="677"/>
      <c r="I21" s="820"/>
      <c r="J21" s="773">
        <v>1048.6000000000001</v>
      </c>
      <c r="K21" s="783">
        <f t="shared" si="0"/>
        <v>1258.3200000000002</v>
      </c>
      <c r="L21" s="782">
        <f t="shared" si="1"/>
        <v>0</v>
      </c>
      <c r="M21" s="816">
        <f t="shared" si="2"/>
        <v>251.66400000000004</v>
      </c>
      <c r="N21" s="671"/>
      <c r="O21" s="154">
        <f t="shared" si="3"/>
        <v>0</v>
      </c>
      <c r="P21" s="509" t="s">
        <v>1454</v>
      </c>
      <c r="Q21" s="509" t="s">
        <v>1454</v>
      </c>
      <c r="R21" s="509">
        <v>49500</v>
      </c>
      <c r="S21" s="1007" t="s">
        <v>1302</v>
      </c>
      <c r="T21" s="493"/>
      <c r="U21" s="488"/>
      <c r="V21" s="490"/>
      <c r="W21" s="491"/>
      <c r="X21" s="492"/>
      <c r="Y21" s="491"/>
      <c r="Z21" s="49"/>
      <c r="AA21" s="490"/>
      <c r="AB21" s="490"/>
      <c r="AC21" s="490"/>
      <c r="AD21" s="490"/>
      <c r="AE21" s="490"/>
    </row>
    <row r="22" spans="1:31" s="345" customFormat="1" ht="40.35" customHeight="1">
      <c r="A22" s="513" t="s">
        <v>1253</v>
      </c>
      <c r="B22" s="512" t="s">
        <v>1254</v>
      </c>
      <c r="C22" s="506" t="s">
        <v>1424</v>
      </c>
      <c r="D22" s="511" t="s">
        <v>227</v>
      </c>
      <c r="E22" s="510" t="s">
        <v>206</v>
      </c>
      <c r="F22" s="510" t="s">
        <v>1297</v>
      </c>
      <c r="G22" s="818"/>
      <c r="H22" s="819"/>
      <c r="I22" s="820"/>
      <c r="J22" s="814">
        <v>3184.6055081868626</v>
      </c>
      <c r="K22" s="783">
        <f t="shared" si="0"/>
        <v>3821.526609824235</v>
      </c>
      <c r="L22" s="782">
        <f t="shared" si="1"/>
        <v>0</v>
      </c>
      <c r="M22" s="816">
        <f t="shared" si="2"/>
        <v>38215.266098242348</v>
      </c>
      <c r="N22" s="686"/>
      <c r="O22" s="154">
        <f t="shared" si="3"/>
        <v>0</v>
      </c>
      <c r="P22" s="509" t="s">
        <v>1454</v>
      </c>
      <c r="Q22" s="509" t="s">
        <v>1454</v>
      </c>
      <c r="R22" s="509">
        <v>825</v>
      </c>
      <c r="S22" s="1008"/>
      <c r="T22" s="493"/>
      <c r="U22" s="488"/>
      <c r="V22" s="490"/>
      <c r="W22" s="491"/>
      <c r="X22" s="492"/>
      <c r="Y22" s="491"/>
      <c r="Z22" s="49"/>
      <c r="AA22" s="490"/>
      <c r="AB22" s="490"/>
      <c r="AC22" s="490"/>
      <c r="AD22" s="490"/>
      <c r="AE22" s="490"/>
    </row>
    <row r="23" spans="1:31" s="345" customFormat="1" ht="50.1" customHeight="1">
      <c r="A23" s="508" t="s">
        <v>1319</v>
      </c>
      <c r="B23" s="507" t="s">
        <v>1294</v>
      </c>
      <c r="C23" s="506" t="s">
        <v>1424</v>
      </c>
      <c r="D23" s="505" t="s">
        <v>144</v>
      </c>
      <c r="E23" s="504" t="s">
        <v>604</v>
      </c>
      <c r="F23" s="503" t="s">
        <v>863</v>
      </c>
      <c r="G23" s="823">
        <v>0.2</v>
      </c>
      <c r="H23" s="677">
        <v>0.3</v>
      </c>
      <c r="I23" s="820" t="s">
        <v>1422</v>
      </c>
      <c r="J23" s="812">
        <v>1093.0960792302021</v>
      </c>
      <c r="K23" s="783">
        <f t="shared" si="0"/>
        <v>1311.7152950762425</v>
      </c>
      <c r="L23" s="782">
        <f t="shared" si="1"/>
        <v>262.34305901524851</v>
      </c>
      <c r="M23" s="816">
        <f t="shared" si="2"/>
        <v>6558.5764753812127</v>
      </c>
      <c r="N23" s="671"/>
      <c r="O23" s="154">
        <f t="shared" si="3"/>
        <v>0</v>
      </c>
      <c r="P23" s="502">
        <v>80</v>
      </c>
      <c r="Q23" s="502">
        <v>414.79999999999995</v>
      </c>
      <c r="R23" s="502">
        <v>2640</v>
      </c>
      <c r="S23" s="501" t="s">
        <v>1300</v>
      </c>
      <c r="T23" s="493"/>
      <c r="U23" s="488"/>
      <c r="V23" s="490"/>
      <c r="W23" s="491"/>
      <c r="X23" s="492"/>
      <c r="Y23" s="491"/>
      <c r="Z23" s="49"/>
      <c r="AA23" s="490"/>
      <c r="AB23" s="490"/>
      <c r="AC23" s="490"/>
      <c r="AD23" s="490"/>
      <c r="AE23" s="490"/>
    </row>
    <row r="24" spans="1:31" s="345" customFormat="1" ht="50.1" customHeight="1">
      <c r="A24" s="500" t="s">
        <v>1295</v>
      </c>
      <c r="B24" s="499" t="s">
        <v>1296</v>
      </c>
      <c r="C24" s="498" t="s">
        <v>1424</v>
      </c>
      <c r="D24" s="497" t="s">
        <v>522</v>
      </c>
      <c r="E24" s="496" t="s">
        <v>604</v>
      </c>
      <c r="F24" s="496" t="s">
        <v>619</v>
      </c>
      <c r="G24" s="824">
        <v>3.5</v>
      </c>
      <c r="H24" s="680">
        <v>4</v>
      </c>
      <c r="I24" s="825" t="s">
        <v>1422</v>
      </c>
      <c r="J24" s="774">
        <v>870.57364134300747</v>
      </c>
      <c r="K24" s="784">
        <f t="shared" si="0"/>
        <v>1044.688369611609</v>
      </c>
      <c r="L24" s="815">
        <f t="shared" si="1"/>
        <v>3656.4092936406314</v>
      </c>
      <c r="M24" s="817">
        <f t="shared" si="2"/>
        <v>31340.65108834827</v>
      </c>
      <c r="N24" s="686"/>
      <c r="O24" s="154">
        <f t="shared" si="3"/>
        <v>0</v>
      </c>
      <c r="P24" s="495" t="s">
        <v>1454</v>
      </c>
      <c r="Q24" s="495" t="s">
        <v>1454</v>
      </c>
      <c r="R24" s="495">
        <v>450</v>
      </c>
      <c r="S24" s="494" t="s">
        <v>1299</v>
      </c>
      <c r="T24" s="493"/>
      <c r="U24" s="488"/>
      <c r="V24" s="490"/>
      <c r="W24" s="491"/>
      <c r="X24" s="492"/>
      <c r="Y24" s="491"/>
      <c r="Z24" s="49"/>
      <c r="AA24" s="490"/>
      <c r="AB24" s="490"/>
      <c r="AC24" s="490"/>
      <c r="AD24" s="490"/>
      <c r="AE24" s="490"/>
    </row>
    <row r="25" spans="1:31" ht="32.25" customHeight="1">
      <c r="C25" s="688"/>
      <c r="E25" s="690"/>
      <c r="F25" s="691"/>
      <c r="G25" s="691"/>
      <c r="H25" s="692"/>
      <c r="I25" s="693"/>
      <c r="J25" s="694"/>
      <c r="K25" s="694"/>
      <c r="L25" s="694"/>
      <c r="M25" s="694"/>
      <c r="N25" s="694"/>
      <c r="O25" s="695"/>
      <c r="P25" s="696"/>
      <c r="Q25" s="696"/>
      <c r="R25" s="696"/>
      <c r="S25" s="697"/>
    </row>
  </sheetData>
  <autoFilter ref="A2:S3">
    <filterColumn colId="3" showButton="0"/>
    <filterColumn colId="4" showButton="0"/>
    <filterColumn colId="6" showButton="0"/>
    <filterColumn colId="7" showButton="0"/>
  </autoFilter>
  <mergeCells count="23">
    <mergeCell ref="S21:S22"/>
    <mergeCell ref="S4:S5"/>
    <mergeCell ref="S6:S9"/>
    <mergeCell ref="S10:S11"/>
    <mergeCell ref="S12:S13"/>
    <mergeCell ref="S19:S20"/>
    <mergeCell ref="S15:S16"/>
    <mergeCell ref="A1:S1"/>
    <mergeCell ref="C2:C3"/>
    <mergeCell ref="D2:F2"/>
    <mergeCell ref="G2:I2"/>
    <mergeCell ref="O2:O3"/>
    <mergeCell ref="S2:S3"/>
    <mergeCell ref="K2:K3"/>
    <mergeCell ref="P2:P3"/>
    <mergeCell ref="Q2:Q3"/>
    <mergeCell ref="M2:M3"/>
    <mergeCell ref="A2:A3"/>
    <mergeCell ref="R2:R3"/>
    <mergeCell ref="L2:L3"/>
    <mergeCell ref="B2:B3"/>
    <mergeCell ref="J2:J3"/>
    <mergeCell ref="N2:N3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5">
    <tabColor theme="5" tint="0.59999389629810485"/>
  </sheetPr>
  <dimension ref="A1:N65536"/>
  <sheetViews>
    <sheetView showGridLines="0" zoomScale="70" zoomScaleNormal="70" zoomScaleSheetLayoutView="70" workbookViewId="0">
      <pane ySplit="3" topLeftCell="A4" activePane="bottomLeft" state="frozen"/>
      <selection pane="bottomLeft" sqref="A1:N1"/>
    </sheetView>
  </sheetViews>
  <sheetFormatPr defaultColWidth="8.85546875" defaultRowHeight="12.75" zeroHeight="1"/>
  <cols>
    <col min="1" max="1" width="13.85546875" customWidth="1"/>
    <col min="2" max="2" width="31.5703125" customWidth="1"/>
    <col min="3" max="3" width="15.140625" customWidth="1"/>
    <col min="4" max="4" width="8.140625" customWidth="1"/>
    <col min="5" max="5" width="6.42578125" customWidth="1"/>
    <col min="6" max="6" width="9.140625" customWidth="1"/>
    <col min="7" max="7" width="10.85546875" customWidth="1"/>
    <col min="8" max="11" width="11.85546875" customWidth="1"/>
    <col min="12" max="12" width="14.42578125" customWidth="1"/>
    <col min="13" max="14" width="12" customWidth="1"/>
    <col min="15" max="16" width="11.85546875" customWidth="1"/>
    <col min="17" max="17" width="13.140625" customWidth="1"/>
  </cols>
  <sheetData>
    <row r="1" spans="1:14" ht="103.35" customHeight="1">
      <c r="A1" s="1011" t="s">
        <v>2323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</row>
    <row r="2" spans="1:14" ht="28.5" customHeight="1" thickBot="1">
      <c r="A2" s="976" t="s">
        <v>380</v>
      </c>
      <c r="B2" s="1015" t="s">
        <v>478</v>
      </c>
      <c r="C2" s="1016" t="s">
        <v>1423</v>
      </c>
      <c r="D2" s="1018" t="s">
        <v>509</v>
      </c>
      <c r="E2" s="980"/>
      <c r="F2" s="980"/>
      <c r="G2" s="980"/>
      <c r="H2" s="969" t="s">
        <v>2152</v>
      </c>
      <c r="I2" s="969" t="s">
        <v>2151</v>
      </c>
      <c r="J2" s="969" t="s">
        <v>2149</v>
      </c>
      <c r="K2" s="1013" t="s">
        <v>2235</v>
      </c>
      <c r="L2" s="1013" t="s">
        <v>2244</v>
      </c>
      <c r="M2" s="1013" t="s">
        <v>2222</v>
      </c>
      <c r="N2" s="924" t="s">
        <v>2220</v>
      </c>
    </row>
    <row r="3" spans="1:14" ht="46.5" customHeight="1">
      <c r="A3" s="976"/>
      <c r="B3" s="1015"/>
      <c r="C3" s="1017"/>
      <c r="D3" s="562" t="s">
        <v>689</v>
      </c>
      <c r="E3" s="561" t="s">
        <v>1561</v>
      </c>
      <c r="F3" s="670" t="s">
        <v>2229</v>
      </c>
      <c r="G3" s="561" t="s">
        <v>691</v>
      </c>
      <c r="H3" s="970"/>
      <c r="I3" s="970"/>
      <c r="J3" s="970"/>
      <c r="K3" s="1014"/>
      <c r="L3" s="1014"/>
      <c r="M3" s="1014"/>
      <c r="N3" s="925"/>
    </row>
    <row r="4" spans="1:14" ht="35.1" customHeight="1">
      <c r="A4" s="560" t="s">
        <v>1980</v>
      </c>
      <c r="B4" s="559" t="s">
        <v>1981</v>
      </c>
      <c r="C4" s="558" t="s">
        <v>1424</v>
      </c>
      <c r="D4" s="673" t="s">
        <v>1982</v>
      </c>
      <c r="E4" s="674" t="s">
        <v>604</v>
      </c>
      <c r="F4" s="674">
        <v>2.2999999999999998</v>
      </c>
      <c r="G4" s="675" t="s">
        <v>590</v>
      </c>
      <c r="H4" s="557">
        <v>7965.8397000000004</v>
      </c>
      <c r="I4" s="557">
        <f t="shared" ref="I4:I24" si="0">H4*1.2</f>
        <v>9559.0076399999998</v>
      </c>
      <c r="J4" s="557">
        <f t="shared" ref="J4:J24" si="1">I4*D4</f>
        <v>43751.577968279998</v>
      </c>
      <c r="K4" s="683"/>
      <c r="L4" s="154">
        <f>K4*J4</f>
        <v>0</v>
      </c>
      <c r="M4" s="556">
        <v>72</v>
      </c>
      <c r="N4" s="555">
        <v>338.40000000000003</v>
      </c>
    </row>
    <row r="5" spans="1:14" ht="35.1" customHeight="1">
      <c r="A5" s="308" t="s">
        <v>1983</v>
      </c>
      <c r="B5" s="307" t="s">
        <v>1984</v>
      </c>
      <c r="C5" s="301" t="s">
        <v>1424</v>
      </c>
      <c r="D5" s="676" t="s">
        <v>1985</v>
      </c>
      <c r="E5" s="677" t="s">
        <v>604</v>
      </c>
      <c r="F5" s="677">
        <v>2.2999999999999998</v>
      </c>
      <c r="G5" s="678" t="s">
        <v>590</v>
      </c>
      <c r="H5" s="435">
        <v>1104.1758</v>
      </c>
      <c r="I5" s="435">
        <f t="shared" si="0"/>
        <v>1325.0109599999998</v>
      </c>
      <c r="J5" s="435">
        <f t="shared" si="1"/>
        <v>6095.0504159999991</v>
      </c>
      <c r="K5" s="684"/>
      <c r="L5" s="154">
        <f>K5*J5</f>
        <v>0</v>
      </c>
      <c r="M5" s="554">
        <v>72</v>
      </c>
      <c r="N5" s="553">
        <v>345.59999999999997</v>
      </c>
    </row>
    <row r="6" spans="1:14" ht="35.1" customHeight="1">
      <c r="A6" s="308" t="s">
        <v>1986</v>
      </c>
      <c r="B6" s="307" t="s">
        <v>1987</v>
      </c>
      <c r="C6" s="301" t="s">
        <v>1424</v>
      </c>
      <c r="D6" s="676" t="s">
        <v>1988</v>
      </c>
      <c r="E6" s="677" t="s">
        <v>604</v>
      </c>
      <c r="F6" s="677">
        <v>2.2999999999999998</v>
      </c>
      <c r="G6" s="678" t="s">
        <v>590</v>
      </c>
      <c r="H6" s="435">
        <v>2865.5990999999999</v>
      </c>
      <c r="I6" s="435">
        <f t="shared" si="0"/>
        <v>3438.7189199999998</v>
      </c>
      <c r="J6" s="435">
        <f t="shared" si="1"/>
        <v>9332.6831488799999</v>
      </c>
      <c r="K6" s="684"/>
      <c r="L6" s="154">
        <f t="shared" ref="L6:L24" si="2">K6*J6</f>
        <v>0</v>
      </c>
      <c r="M6" s="554">
        <v>72</v>
      </c>
      <c r="N6" s="553">
        <v>208.79999999999998</v>
      </c>
    </row>
    <row r="7" spans="1:14" ht="35.1" customHeight="1">
      <c r="A7" s="308" t="s">
        <v>1989</v>
      </c>
      <c r="B7" s="307" t="s">
        <v>1990</v>
      </c>
      <c r="C7" s="301" t="s">
        <v>1424</v>
      </c>
      <c r="D7" s="676" t="s">
        <v>1991</v>
      </c>
      <c r="E7" s="677" t="s">
        <v>604</v>
      </c>
      <c r="F7" s="677">
        <v>1</v>
      </c>
      <c r="G7" s="678" t="s">
        <v>621</v>
      </c>
      <c r="H7" s="435">
        <v>4469.2829999999994</v>
      </c>
      <c r="I7" s="435">
        <f t="shared" si="0"/>
        <v>5363.1395999999995</v>
      </c>
      <c r="J7" s="435">
        <f t="shared" si="1"/>
        <v>7186.6070639999998</v>
      </c>
      <c r="K7" s="684"/>
      <c r="L7" s="154">
        <f t="shared" si="2"/>
        <v>0</v>
      </c>
      <c r="M7" s="554">
        <v>270</v>
      </c>
      <c r="N7" s="553">
        <v>405</v>
      </c>
    </row>
    <row r="8" spans="1:14" ht="35.1" customHeight="1">
      <c r="A8" s="308" t="s">
        <v>1992</v>
      </c>
      <c r="B8" s="307" t="s">
        <v>1993</v>
      </c>
      <c r="C8" s="301" t="s">
        <v>1424</v>
      </c>
      <c r="D8" s="676" t="s">
        <v>1994</v>
      </c>
      <c r="E8" s="677" t="s">
        <v>604</v>
      </c>
      <c r="F8" s="677">
        <v>2.2999999999999998</v>
      </c>
      <c r="G8" s="678" t="s">
        <v>590</v>
      </c>
      <c r="H8" s="435">
        <v>2563.2652500000004</v>
      </c>
      <c r="I8" s="435">
        <f t="shared" si="0"/>
        <v>3075.9183000000003</v>
      </c>
      <c r="J8" s="435">
        <f t="shared" si="1"/>
        <v>18393.991434000003</v>
      </c>
      <c r="K8" s="684"/>
      <c r="L8" s="154">
        <f t="shared" si="2"/>
        <v>0</v>
      </c>
      <c r="M8" s="554">
        <v>72</v>
      </c>
      <c r="N8" s="553">
        <v>439.2</v>
      </c>
    </row>
    <row r="9" spans="1:14" ht="35.1" customHeight="1">
      <c r="A9" s="308" t="s">
        <v>1995</v>
      </c>
      <c r="B9" s="307" t="s">
        <v>1996</v>
      </c>
      <c r="C9" s="301" t="s">
        <v>1424</v>
      </c>
      <c r="D9" s="676" t="s">
        <v>1997</v>
      </c>
      <c r="E9" s="677" t="s">
        <v>604</v>
      </c>
      <c r="F9" s="677">
        <v>1</v>
      </c>
      <c r="G9" s="678" t="s">
        <v>590</v>
      </c>
      <c r="H9" s="435">
        <v>4469.2829999999994</v>
      </c>
      <c r="I9" s="435">
        <f t="shared" si="0"/>
        <v>5363.1395999999995</v>
      </c>
      <c r="J9" s="435">
        <f t="shared" si="1"/>
        <v>6650.2931039999994</v>
      </c>
      <c r="K9" s="684"/>
      <c r="L9" s="154">
        <f t="shared" si="2"/>
        <v>0</v>
      </c>
      <c r="M9" s="554">
        <v>270</v>
      </c>
      <c r="N9" s="553">
        <v>351</v>
      </c>
    </row>
    <row r="10" spans="1:14" ht="35.1" customHeight="1">
      <c r="A10" s="308" t="s">
        <v>1998</v>
      </c>
      <c r="B10" s="307" t="s">
        <v>1999</v>
      </c>
      <c r="C10" s="301" t="s">
        <v>1424</v>
      </c>
      <c r="D10" s="676" t="s">
        <v>2000</v>
      </c>
      <c r="E10" s="677" t="s">
        <v>604</v>
      </c>
      <c r="F10" s="677">
        <v>1</v>
      </c>
      <c r="G10" s="678" t="s">
        <v>590</v>
      </c>
      <c r="H10" s="435">
        <v>11961.904500000001</v>
      </c>
      <c r="I10" s="435">
        <f t="shared" si="0"/>
        <v>14354.285400000001</v>
      </c>
      <c r="J10" s="435">
        <f t="shared" si="1"/>
        <v>16220.342502</v>
      </c>
      <c r="K10" s="684"/>
      <c r="L10" s="154">
        <f t="shared" si="2"/>
        <v>0</v>
      </c>
      <c r="M10" s="554">
        <v>270</v>
      </c>
      <c r="N10" s="553">
        <v>351</v>
      </c>
    </row>
    <row r="11" spans="1:14" ht="35.1" customHeight="1">
      <c r="A11" s="308" t="s">
        <v>2001</v>
      </c>
      <c r="B11" s="307" t="s">
        <v>2002</v>
      </c>
      <c r="C11" s="301" t="s">
        <v>1424</v>
      </c>
      <c r="D11" s="676" t="s">
        <v>2003</v>
      </c>
      <c r="E11" s="677" t="s">
        <v>604</v>
      </c>
      <c r="F11" s="677">
        <v>2.2999999999999998</v>
      </c>
      <c r="G11" s="678" t="s">
        <v>590</v>
      </c>
      <c r="H11" s="435">
        <v>8084.1442500000003</v>
      </c>
      <c r="I11" s="435">
        <f t="shared" si="0"/>
        <v>9700.9730999999992</v>
      </c>
      <c r="J11" s="435">
        <f t="shared" si="1"/>
        <v>47748.189598199991</v>
      </c>
      <c r="K11" s="684"/>
      <c r="L11" s="154">
        <f t="shared" si="2"/>
        <v>0</v>
      </c>
      <c r="M11" s="554">
        <v>72</v>
      </c>
      <c r="N11" s="553">
        <v>367.2</v>
      </c>
    </row>
    <row r="12" spans="1:14" ht="35.1" customHeight="1">
      <c r="A12" s="308" t="s">
        <v>2004</v>
      </c>
      <c r="B12" s="307" t="s">
        <v>2005</v>
      </c>
      <c r="C12" s="301" t="s">
        <v>1424</v>
      </c>
      <c r="D12" s="676" t="s">
        <v>2006</v>
      </c>
      <c r="E12" s="677" t="s">
        <v>604</v>
      </c>
      <c r="F12" s="677">
        <v>2.2999999999999998</v>
      </c>
      <c r="G12" s="678" t="s">
        <v>590</v>
      </c>
      <c r="H12" s="435">
        <v>6046.6769999999997</v>
      </c>
      <c r="I12" s="435">
        <f t="shared" si="0"/>
        <v>7256.0123999999996</v>
      </c>
      <c r="J12" s="435">
        <f t="shared" si="1"/>
        <v>37216.087599599996</v>
      </c>
      <c r="K12" s="684"/>
      <c r="L12" s="154">
        <f t="shared" si="2"/>
        <v>0</v>
      </c>
      <c r="M12" s="554">
        <v>72</v>
      </c>
      <c r="N12" s="553">
        <v>374.40000000000003</v>
      </c>
    </row>
    <row r="13" spans="1:14" ht="35.1" customHeight="1">
      <c r="A13" s="308" t="s">
        <v>2007</v>
      </c>
      <c r="B13" s="307" t="s">
        <v>2008</v>
      </c>
      <c r="C13" s="301" t="s">
        <v>1424</v>
      </c>
      <c r="D13" s="676" t="s">
        <v>2009</v>
      </c>
      <c r="E13" s="677" t="s">
        <v>604</v>
      </c>
      <c r="F13" s="677">
        <v>2.2999999999999998</v>
      </c>
      <c r="G13" s="678" t="s">
        <v>590</v>
      </c>
      <c r="H13" s="435">
        <v>1419.6546000000001</v>
      </c>
      <c r="I13" s="435">
        <f t="shared" si="0"/>
        <v>1703.5855200000001</v>
      </c>
      <c r="J13" s="435">
        <f t="shared" si="1"/>
        <v>9364.6096034399998</v>
      </c>
      <c r="K13" s="684"/>
      <c r="L13" s="154">
        <f t="shared" si="2"/>
        <v>0</v>
      </c>
      <c r="M13" s="554">
        <v>72</v>
      </c>
      <c r="N13" s="553">
        <v>417.59999999999997</v>
      </c>
    </row>
    <row r="14" spans="1:14" ht="35.1" customHeight="1">
      <c r="A14" s="308" t="s">
        <v>2010</v>
      </c>
      <c r="B14" s="307" t="s">
        <v>2011</v>
      </c>
      <c r="C14" s="301" t="s">
        <v>1424</v>
      </c>
      <c r="D14" s="676" t="s">
        <v>2012</v>
      </c>
      <c r="E14" s="677" t="s">
        <v>604</v>
      </c>
      <c r="F14" s="677">
        <v>2.2999999999999998</v>
      </c>
      <c r="G14" s="678" t="s">
        <v>590</v>
      </c>
      <c r="H14" s="435">
        <v>1643.1187499999999</v>
      </c>
      <c r="I14" s="435">
        <f t="shared" si="0"/>
        <v>1971.7424999999998</v>
      </c>
      <c r="J14" s="435">
        <f t="shared" si="1"/>
        <v>8163.0139499999987</v>
      </c>
      <c r="K14" s="684"/>
      <c r="L14" s="154">
        <f t="shared" si="2"/>
        <v>0</v>
      </c>
      <c r="M14" s="554">
        <v>72</v>
      </c>
      <c r="N14" s="553">
        <v>324</v>
      </c>
    </row>
    <row r="15" spans="1:14" ht="35.1" customHeight="1">
      <c r="A15" s="308" t="s">
        <v>2013</v>
      </c>
      <c r="B15" s="307" t="s">
        <v>2014</v>
      </c>
      <c r="C15" s="301" t="s">
        <v>1424</v>
      </c>
      <c r="D15" s="676" t="s">
        <v>2015</v>
      </c>
      <c r="E15" s="677" t="s">
        <v>604</v>
      </c>
      <c r="F15" s="677">
        <v>1</v>
      </c>
      <c r="G15" s="678" t="s">
        <v>621</v>
      </c>
      <c r="H15" s="435">
        <v>5192.2552499999993</v>
      </c>
      <c r="I15" s="435">
        <f t="shared" si="0"/>
        <v>6230.7062999999989</v>
      </c>
      <c r="J15" s="435">
        <f t="shared" si="1"/>
        <v>9346.0594499999988</v>
      </c>
      <c r="K15" s="684"/>
      <c r="L15" s="154">
        <f t="shared" si="2"/>
        <v>0</v>
      </c>
      <c r="M15" s="554">
        <v>270</v>
      </c>
      <c r="N15" s="553">
        <v>486</v>
      </c>
    </row>
    <row r="16" spans="1:14" ht="35.1" customHeight="1">
      <c r="A16" s="308" t="s">
        <v>2016</v>
      </c>
      <c r="B16" s="307" t="s">
        <v>2017</v>
      </c>
      <c r="C16" s="301" t="s">
        <v>1424</v>
      </c>
      <c r="D16" s="676" t="s">
        <v>2018</v>
      </c>
      <c r="E16" s="677" t="s">
        <v>604</v>
      </c>
      <c r="F16" s="677">
        <v>1</v>
      </c>
      <c r="G16" s="678" t="s">
        <v>621</v>
      </c>
      <c r="H16" s="435">
        <v>5494.5891000000001</v>
      </c>
      <c r="I16" s="435">
        <f t="shared" si="0"/>
        <v>6593.5069199999998</v>
      </c>
      <c r="J16" s="435">
        <f t="shared" si="1"/>
        <v>9560.5850339999997</v>
      </c>
      <c r="K16" s="684"/>
      <c r="L16" s="154">
        <f t="shared" si="2"/>
        <v>0</v>
      </c>
      <c r="M16" s="554">
        <v>270</v>
      </c>
      <c r="N16" s="553">
        <v>405</v>
      </c>
    </row>
    <row r="17" spans="1:14" ht="35.1" customHeight="1">
      <c r="A17" s="308" t="s">
        <v>2019</v>
      </c>
      <c r="B17" s="307" t="s">
        <v>2020</v>
      </c>
      <c r="C17" s="301" t="s">
        <v>1424</v>
      </c>
      <c r="D17" s="676" t="s">
        <v>2021</v>
      </c>
      <c r="E17" s="677" t="s">
        <v>604</v>
      </c>
      <c r="F17" s="677">
        <v>2.2999999999999998</v>
      </c>
      <c r="G17" s="678" t="s">
        <v>590</v>
      </c>
      <c r="H17" s="435">
        <v>1853.4379499999998</v>
      </c>
      <c r="I17" s="435">
        <f t="shared" si="0"/>
        <v>2224.1255399999995</v>
      </c>
      <c r="J17" s="435">
        <f t="shared" si="1"/>
        <v>11254.075232399997</v>
      </c>
      <c r="K17" s="684"/>
      <c r="L17" s="154">
        <f t="shared" si="2"/>
        <v>0</v>
      </c>
      <c r="M17" s="554">
        <v>72</v>
      </c>
      <c r="N17" s="553">
        <v>378.71999999999997</v>
      </c>
    </row>
    <row r="18" spans="1:14" ht="35.1" customHeight="1">
      <c r="A18" s="308" t="s">
        <v>2022</v>
      </c>
      <c r="B18" s="307" t="s">
        <v>2023</v>
      </c>
      <c r="C18" s="301" t="s">
        <v>1424</v>
      </c>
      <c r="D18" s="676" t="s">
        <v>2024</v>
      </c>
      <c r="E18" s="677" t="s">
        <v>604</v>
      </c>
      <c r="F18" s="677">
        <v>2.2999999999999998</v>
      </c>
      <c r="G18" s="678" t="s">
        <v>590</v>
      </c>
      <c r="H18" s="435">
        <v>1393.3647000000001</v>
      </c>
      <c r="I18" s="435">
        <f t="shared" si="0"/>
        <v>1672.03764</v>
      </c>
      <c r="J18" s="435">
        <f t="shared" si="1"/>
        <v>8306.6829955199992</v>
      </c>
      <c r="K18" s="684"/>
      <c r="L18" s="154">
        <f t="shared" si="2"/>
        <v>0</v>
      </c>
      <c r="M18" s="554">
        <v>72</v>
      </c>
      <c r="N18" s="553">
        <v>367.2</v>
      </c>
    </row>
    <row r="19" spans="1:14" ht="35.1" customHeight="1">
      <c r="A19" s="308" t="s">
        <v>2025</v>
      </c>
      <c r="B19" s="307" t="s">
        <v>2026</v>
      </c>
      <c r="C19" s="301" t="s">
        <v>1424</v>
      </c>
      <c r="D19" s="676" t="s">
        <v>2027</v>
      </c>
      <c r="E19" s="677" t="s">
        <v>604</v>
      </c>
      <c r="F19" s="677">
        <v>2.2999999999999998</v>
      </c>
      <c r="G19" s="678" t="s">
        <v>590</v>
      </c>
      <c r="H19" s="435">
        <v>2760.4395000000004</v>
      </c>
      <c r="I19" s="435">
        <f t="shared" si="0"/>
        <v>3312.5274000000004</v>
      </c>
      <c r="J19" s="435">
        <f t="shared" si="1"/>
        <v>16837.576774200003</v>
      </c>
      <c r="K19" s="684"/>
      <c r="L19" s="154">
        <f t="shared" si="2"/>
        <v>0</v>
      </c>
      <c r="M19" s="554">
        <v>75</v>
      </c>
      <c r="N19" s="553">
        <v>390</v>
      </c>
    </row>
    <row r="20" spans="1:14" ht="35.1" customHeight="1">
      <c r="A20" s="308" t="s">
        <v>2028</v>
      </c>
      <c r="B20" s="307" t="s">
        <v>2029</v>
      </c>
      <c r="C20" s="301" t="s">
        <v>1424</v>
      </c>
      <c r="D20" s="676" t="s">
        <v>2030</v>
      </c>
      <c r="E20" s="677" t="s">
        <v>604</v>
      </c>
      <c r="F20" s="677">
        <v>2.2999999999999998</v>
      </c>
      <c r="G20" s="678" t="s">
        <v>590</v>
      </c>
      <c r="H20" s="435">
        <v>1669.4086499999999</v>
      </c>
      <c r="I20" s="435">
        <f t="shared" si="0"/>
        <v>2003.2903799999997</v>
      </c>
      <c r="J20" s="435">
        <f t="shared" si="1"/>
        <v>5805.5355212399991</v>
      </c>
      <c r="K20" s="684"/>
      <c r="L20" s="154">
        <f t="shared" si="2"/>
        <v>0</v>
      </c>
      <c r="M20" s="554">
        <v>72</v>
      </c>
      <c r="N20" s="553">
        <v>217.44</v>
      </c>
    </row>
    <row r="21" spans="1:14" ht="35.1" customHeight="1">
      <c r="A21" s="308" t="s">
        <v>2031</v>
      </c>
      <c r="B21" s="307" t="s">
        <v>2032</v>
      </c>
      <c r="C21" s="301" t="s">
        <v>1424</v>
      </c>
      <c r="D21" s="676" t="s">
        <v>2033</v>
      </c>
      <c r="E21" s="677" t="s">
        <v>604</v>
      </c>
      <c r="F21" s="677">
        <v>1</v>
      </c>
      <c r="G21" s="678" t="s">
        <v>621</v>
      </c>
      <c r="H21" s="435">
        <v>6901.0987499999992</v>
      </c>
      <c r="I21" s="435">
        <f t="shared" si="0"/>
        <v>8281.3184999999994</v>
      </c>
      <c r="J21" s="435">
        <f t="shared" si="1"/>
        <v>8943.8239799999992</v>
      </c>
      <c r="K21" s="684"/>
      <c r="L21" s="154">
        <f t="shared" si="2"/>
        <v>0</v>
      </c>
      <c r="M21" s="554">
        <v>270</v>
      </c>
      <c r="N21" s="553">
        <v>345.6</v>
      </c>
    </row>
    <row r="22" spans="1:14" ht="35.1" customHeight="1">
      <c r="A22" s="308" t="s">
        <v>2034</v>
      </c>
      <c r="B22" s="307" t="s">
        <v>2035</v>
      </c>
      <c r="C22" s="301" t="s">
        <v>1424</v>
      </c>
      <c r="D22" s="676" t="s">
        <v>2036</v>
      </c>
      <c r="E22" s="677" t="s">
        <v>604</v>
      </c>
      <c r="F22" s="677">
        <v>5</v>
      </c>
      <c r="G22" s="678" t="s">
        <v>590</v>
      </c>
      <c r="H22" s="435">
        <v>16615.216799999998</v>
      </c>
      <c r="I22" s="435">
        <f t="shared" si="0"/>
        <v>19938.260159999998</v>
      </c>
      <c r="J22" s="435">
        <f t="shared" si="1"/>
        <v>99691.300799999997</v>
      </c>
      <c r="K22" s="684"/>
      <c r="L22" s="154">
        <f t="shared" si="2"/>
        <v>0</v>
      </c>
      <c r="M22" s="554">
        <v>270</v>
      </c>
      <c r="N22" s="553">
        <v>388.8</v>
      </c>
    </row>
    <row r="23" spans="1:14" ht="35.1" customHeight="1">
      <c r="A23" s="308" t="s">
        <v>2037</v>
      </c>
      <c r="B23" s="307" t="s">
        <v>2038</v>
      </c>
      <c r="C23" s="301" t="s">
        <v>1424</v>
      </c>
      <c r="D23" s="676" t="s">
        <v>2039</v>
      </c>
      <c r="E23" s="677" t="s">
        <v>604</v>
      </c>
      <c r="F23" s="677">
        <v>1</v>
      </c>
      <c r="G23" s="678" t="s">
        <v>621</v>
      </c>
      <c r="H23" s="435">
        <v>1906.01775</v>
      </c>
      <c r="I23" s="435">
        <f t="shared" si="0"/>
        <v>2287.2212999999997</v>
      </c>
      <c r="J23" s="435">
        <f t="shared" si="1"/>
        <v>4002.6372749999996</v>
      </c>
      <c r="K23" s="684"/>
      <c r="L23" s="154">
        <f t="shared" si="2"/>
        <v>0</v>
      </c>
      <c r="M23" s="554">
        <v>270</v>
      </c>
      <c r="N23" s="553">
        <v>513</v>
      </c>
    </row>
    <row r="24" spans="1:14" ht="18">
      <c r="A24" s="552" t="s">
        <v>2040</v>
      </c>
      <c r="B24" s="432" t="s">
        <v>2041</v>
      </c>
      <c r="C24" s="551" t="s">
        <v>1424</v>
      </c>
      <c r="D24" s="679" t="s">
        <v>2042</v>
      </c>
      <c r="E24" s="680" t="s">
        <v>604</v>
      </c>
      <c r="F24" s="680">
        <v>1</v>
      </c>
      <c r="G24" s="681" t="s">
        <v>621</v>
      </c>
      <c r="H24" s="431">
        <v>3746.3107500000001</v>
      </c>
      <c r="I24" s="431">
        <f t="shared" si="0"/>
        <v>4495.5729000000001</v>
      </c>
      <c r="J24" s="431">
        <f t="shared" si="1"/>
        <v>5394.6874799999996</v>
      </c>
      <c r="K24" s="685"/>
      <c r="L24" s="154">
        <f t="shared" si="2"/>
        <v>0</v>
      </c>
      <c r="M24" s="550">
        <v>270</v>
      </c>
      <c r="N24" s="549">
        <v>405</v>
      </c>
    </row>
    <row r="25" spans="1:14" ht="48" customHeight="1"/>
    <row r="26" spans="1:14" ht="48" customHeight="1"/>
    <row r="27" spans="1:14" ht="48" customHeight="1"/>
    <row r="28" spans="1:14" ht="48" customHeight="1"/>
    <row r="29" spans="1:14" ht="48" customHeight="1"/>
    <row r="30" spans="1:14" ht="48" customHeight="1"/>
    <row r="31" spans="1:14" ht="48" hidden="1" customHeight="1"/>
    <row r="32" spans="1:14" ht="48" hidden="1" customHeight="1"/>
    <row r="33" ht="48" hidden="1" customHeight="1"/>
    <row r="34" ht="48" hidden="1" customHeight="1"/>
    <row r="35" ht="48" hidden="1" customHeight="1"/>
    <row r="36" ht="48" hidden="1" customHeight="1"/>
    <row r="37" ht="48" hidden="1" customHeight="1"/>
    <row r="38" ht="48" hidden="1" customHeight="1"/>
    <row r="39" ht="48" hidden="1" customHeight="1"/>
    <row r="40" ht="48" hidden="1" customHeight="1"/>
    <row r="41" ht="48" hidden="1" customHeight="1"/>
    <row r="42" ht="48" hidden="1" customHeight="1"/>
    <row r="43" ht="48" hidden="1" customHeight="1"/>
    <row r="44" ht="48" hidden="1" customHeight="1"/>
    <row r="45" ht="48" hidden="1" customHeight="1"/>
    <row r="46" ht="48" hidden="1" customHeight="1"/>
    <row r="47" ht="48" hidden="1" customHeight="1"/>
    <row r="48" ht="48" hidden="1" customHeight="1"/>
    <row r="49" ht="48" hidden="1" customHeight="1"/>
    <row r="50" ht="48" hidden="1" customHeight="1"/>
    <row r="51" ht="48" hidden="1" customHeight="1"/>
    <row r="52" ht="48" hidden="1" customHeight="1"/>
    <row r="53" ht="48" hidden="1" customHeight="1"/>
    <row r="54" ht="48" hidden="1" customHeight="1"/>
    <row r="55" ht="48" hidden="1" customHeight="1"/>
    <row r="56" ht="48" hidden="1" customHeight="1"/>
    <row r="57" ht="48" hidden="1" customHeight="1"/>
    <row r="58" ht="48" hidden="1" customHeight="1"/>
    <row r="59" ht="48" hidden="1" customHeight="1"/>
    <row r="60" ht="48" hidden="1" customHeight="1"/>
    <row r="61" ht="48" hidden="1" customHeight="1"/>
    <row r="62" ht="48" hidden="1" customHeight="1"/>
    <row r="63" ht="48" hidden="1" customHeight="1"/>
    <row r="64" ht="48" hidden="1" customHeight="1"/>
    <row r="65" ht="48" hidden="1" customHeight="1"/>
    <row r="66" ht="48" hidden="1" customHeight="1"/>
    <row r="67" ht="48" hidden="1" customHeight="1"/>
    <row r="68" ht="48" hidden="1" customHeight="1"/>
    <row r="69" ht="48" hidden="1" customHeight="1"/>
    <row r="70" ht="48" hidden="1" customHeight="1"/>
    <row r="71" ht="48" hidden="1" customHeight="1"/>
    <row r="72" ht="48" hidden="1" customHeight="1"/>
    <row r="73" ht="48" hidden="1" customHeight="1"/>
    <row r="74" ht="48" hidden="1" customHeight="1"/>
    <row r="75" ht="48" hidden="1" customHeight="1"/>
    <row r="76" ht="48" hidden="1" customHeight="1"/>
    <row r="77" ht="48" hidden="1" customHeight="1"/>
    <row r="78" ht="48" hidden="1" customHeight="1"/>
    <row r="79" ht="48" hidden="1" customHeight="1"/>
    <row r="80" ht="48" hidden="1" customHeight="1"/>
    <row r="81" ht="48" hidden="1" customHeight="1"/>
    <row r="82" ht="48" hidden="1" customHeight="1"/>
    <row r="83" ht="48" hidden="1" customHeight="1"/>
    <row r="84" ht="48" hidden="1" customHeight="1"/>
    <row r="85" ht="48" hidden="1" customHeight="1"/>
    <row r="86" ht="48" hidden="1" customHeight="1"/>
    <row r="87" ht="48" hidden="1" customHeight="1"/>
    <row r="88" ht="48" hidden="1" customHeight="1"/>
    <row r="89" ht="48" hidden="1" customHeight="1"/>
    <row r="90" ht="48" hidden="1" customHeight="1"/>
    <row r="91" ht="48" hidden="1" customHeight="1"/>
    <row r="92" ht="48" hidden="1" customHeight="1"/>
    <row r="93" ht="48" hidden="1" customHeight="1"/>
    <row r="94" ht="48" hidden="1" customHeight="1"/>
    <row r="95" ht="48" hidden="1" customHeight="1"/>
    <row r="96" ht="48" hidden="1" customHeight="1"/>
    <row r="97" ht="48" hidden="1" customHeight="1"/>
    <row r="98" ht="48" hidden="1" customHeight="1"/>
    <row r="99" ht="48" hidden="1" customHeight="1"/>
    <row r="100" ht="48" hidden="1" customHeight="1"/>
    <row r="101" ht="48" hidden="1" customHeight="1"/>
    <row r="102" ht="48" hidden="1" customHeight="1"/>
    <row r="103" ht="48" hidden="1" customHeight="1"/>
    <row r="104" ht="48" hidden="1" customHeight="1"/>
    <row r="105" ht="48" hidden="1" customHeight="1"/>
    <row r="106" ht="48" hidden="1" customHeight="1"/>
    <row r="107" ht="48" hidden="1" customHeight="1"/>
    <row r="108" ht="48" hidden="1" customHeight="1"/>
    <row r="109" ht="48" hidden="1" customHeight="1"/>
    <row r="110" ht="48" hidden="1" customHeight="1"/>
    <row r="111" ht="48" hidden="1" customHeight="1"/>
    <row r="112" ht="48" hidden="1" customHeight="1"/>
    <row r="113" ht="48" hidden="1" customHeight="1"/>
    <row r="114" ht="48" hidden="1" customHeight="1"/>
    <row r="115" ht="48" hidden="1" customHeight="1"/>
    <row r="116" ht="48" hidden="1" customHeight="1"/>
    <row r="117" ht="48" hidden="1" customHeight="1"/>
    <row r="118" ht="48" hidden="1" customHeight="1"/>
    <row r="119" ht="48" hidden="1" customHeight="1"/>
    <row r="120" ht="48" hidden="1" customHeight="1"/>
    <row r="121" ht="48" hidden="1" customHeight="1"/>
    <row r="122" ht="48" hidden="1" customHeight="1"/>
    <row r="123" ht="48" hidden="1" customHeight="1"/>
    <row r="124" ht="48" hidden="1" customHeight="1"/>
    <row r="125" ht="48" hidden="1" customHeight="1"/>
    <row r="126" ht="48" hidden="1" customHeight="1"/>
    <row r="127" ht="48" hidden="1" customHeight="1"/>
    <row r="128" ht="48" hidden="1" customHeight="1"/>
    <row r="129" ht="48" hidden="1" customHeight="1"/>
    <row r="130" ht="48" hidden="1" customHeight="1"/>
    <row r="131" ht="48" hidden="1" customHeight="1"/>
    <row r="132" ht="48" hidden="1" customHeight="1"/>
    <row r="133" ht="48" hidden="1" customHeight="1"/>
    <row r="134" ht="48" hidden="1" customHeight="1"/>
    <row r="135" ht="48" hidden="1" customHeight="1"/>
    <row r="136" ht="48" hidden="1" customHeight="1"/>
    <row r="137" ht="48" hidden="1" customHeight="1"/>
    <row r="138" ht="48" hidden="1" customHeight="1"/>
    <row r="139" ht="48" hidden="1" customHeight="1"/>
    <row r="140" ht="48" hidden="1" customHeight="1"/>
    <row r="141" ht="48" hidden="1" customHeight="1"/>
    <row r="142" ht="48" hidden="1" customHeight="1"/>
    <row r="143" ht="48" hidden="1" customHeight="1"/>
    <row r="144" ht="48" hidden="1" customHeight="1"/>
    <row r="145" ht="48" hidden="1" customHeight="1"/>
    <row r="146" ht="48" hidden="1" customHeight="1"/>
    <row r="147" ht="48" hidden="1" customHeight="1"/>
    <row r="148" ht="48" hidden="1" customHeight="1"/>
    <row r="149" ht="48" hidden="1" customHeight="1"/>
    <row r="150" ht="48" hidden="1" customHeight="1"/>
    <row r="151" ht="48" hidden="1" customHeight="1"/>
    <row r="152" ht="48" hidden="1" customHeight="1"/>
    <row r="153" ht="48" hidden="1" customHeight="1"/>
    <row r="154" ht="48" hidden="1" customHeight="1"/>
    <row r="155" ht="48" hidden="1" customHeight="1"/>
    <row r="156" ht="48" hidden="1" customHeight="1"/>
    <row r="157" ht="48" hidden="1" customHeight="1"/>
    <row r="158" ht="48" hidden="1" customHeight="1"/>
    <row r="159" ht="48" hidden="1" customHeight="1"/>
    <row r="160" ht="48" hidden="1" customHeight="1"/>
    <row r="161" ht="48" hidden="1" customHeight="1"/>
    <row r="162" ht="48" hidden="1" customHeight="1"/>
    <row r="163" ht="48" hidden="1" customHeight="1"/>
    <row r="164" ht="48" hidden="1" customHeight="1"/>
    <row r="165" ht="48" hidden="1" customHeight="1"/>
    <row r="166" ht="48" hidden="1" customHeight="1"/>
    <row r="167" ht="48" hidden="1" customHeight="1"/>
    <row r="168" ht="48" hidden="1" customHeight="1"/>
    <row r="169" ht="48" hidden="1" customHeight="1"/>
    <row r="170" ht="48" hidden="1" customHeight="1"/>
    <row r="171" ht="48" hidden="1" customHeight="1"/>
    <row r="172" ht="48" hidden="1" customHeight="1"/>
    <row r="173" ht="48" hidden="1" customHeight="1"/>
    <row r="174" ht="48" hidden="1" customHeight="1"/>
    <row r="175" ht="48" hidden="1" customHeight="1"/>
    <row r="176" ht="48" hidden="1" customHeight="1"/>
    <row r="177" ht="48" hidden="1" customHeight="1"/>
    <row r="178" ht="48" hidden="1" customHeight="1"/>
    <row r="179" ht="48" hidden="1" customHeight="1"/>
    <row r="180" ht="48" hidden="1" customHeight="1"/>
    <row r="181" ht="48" hidden="1" customHeight="1"/>
    <row r="182" ht="48" hidden="1" customHeight="1"/>
    <row r="183" ht="48" hidden="1" customHeight="1"/>
    <row r="184" ht="48" hidden="1" customHeight="1"/>
    <row r="185" ht="48" hidden="1" customHeight="1"/>
    <row r="186" ht="48" hidden="1" customHeight="1"/>
    <row r="187" ht="48" hidden="1" customHeight="1"/>
    <row r="188" ht="48" hidden="1" customHeight="1"/>
    <row r="189" ht="48" hidden="1" customHeight="1"/>
    <row r="190" ht="48" hidden="1" customHeight="1"/>
    <row r="191" ht="48" hidden="1" customHeight="1"/>
    <row r="192" ht="48" hidden="1" customHeight="1"/>
    <row r="193" ht="48" hidden="1" customHeight="1"/>
    <row r="194" ht="48" hidden="1" customHeight="1"/>
    <row r="195" ht="48" hidden="1" customHeight="1"/>
    <row r="196" ht="48" hidden="1" customHeight="1"/>
    <row r="197" ht="48" hidden="1" customHeight="1"/>
    <row r="198" ht="48" hidden="1" customHeight="1"/>
    <row r="199" ht="48" hidden="1" customHeight="1"/>
    <row r="200" ht="48" hidden="1" customHeight="1"/>
    <row r="201" ht="48" hidden="1" customHeight="1"/>
    <row r="202" ht="48" hidden="1" customHeight="1"/>
    <row r="203" ht="48" hidden="1" customHeight="1"/>
    <row r="204" ht="48" hidden="1" customHeight="1"/>
    <row r="205" ht="48" hidden="1" customHeight="1"/>
    <row r="206" ht="48" hidden="1" customHeight="1"/>
    <row r="207" ht="48" hidden="1" customHeight="1"/>
    <row r="208" ht="48" hidden="1" customHeight="1"/>
    <row r="209" ht="48" hidden="1" customHeight="1"/>
    <row r="210" ht="48" hidden="1" customHeight="1"/>
    <row r="211" ht="48" hidden="1" customHeight="1"/>
    <row r="212" ht="48" hidden="1" customHeight="1"/>
    <row r="213" ht="48" hidden="1" customHeight="1"/>
    <row r="214" ht="48" hidden="1" customHeight="1"/>
    <row r="215" ht="48" hidden="1" customHeight="1"/>
    <row r="216" ht="48" hidden="1" customHeight="1"/>
    <row r="217" ht="48" hidden="1" customHeight="1"/>
    <row r="218" ht="48" hidden="1" customHeight="1"/>
    <row r="219" ht="48" hidden="1" customHeight="1"/>
    <row r="220" ht="48" hidden="1" customHeight="1"/>
    <row r="221" ht="48" hidden="1" customHeight="1"/>
    <row r="222" ht="48" hidden="1" customHeight="1"/>
    <row r="223" ht="48" hidden="1" customHeight="1"/>
    <row r="224" ht="48" hidden="1" customHeight="1"/>
    <row r="225" ht="48" hidden="1" customHeight="1"/>
    <row r="226" ht="48" hidden="1" customHeight="1"/>
    <row r="227" ht="48" hidden="1" customHeight="1"/>
    <row r="228" ht="48" hidden="1" customHeight="1"/>
    <row r="229" ht="48" hidden="1" customHeight="1"/>
    <row r="230" ht="48" hidden="1" customHeight="1"/>
    <row r="231" ht="48" hidden="1" customHeight="1"/>
    <row r="232" ht="48" hidden="1" customHeight="1"/>
    <row r="233" ht="48" hidden="1" customHeight="1"/>
    <row r="234" ht="48" hidden="1" customHeight="1"/>
    <row r="235" ht="48" hidden="1" customHeight="1"/>
    <row r="236" ht="48" hidden="1" customHeight="1"/>
    <row r="237" ht="48" hidden="1" customHeight="1"/>
    <row r="238" ht="48" hidden="1" customHeight="1"/>
    <row r="239" ht="48" hidden="1" customHeight="1"/>
    <row r="240" ht="48" hidden="1" customHeight="1"/>
    <row r="241" ht="48" hidden="1" customHeight="1"/>
    <row r="242" ht="48" hidden="1" customHeight="1"/>
    <row r="243" ht="48" hidden="1" customHeight="1"/>
    <row r="244" ht="48" hidden="1" customHeight="1"/>
    <row r="245" ht="48" hidden="1" customHeight="1"/>
    <row r="246" ht="48" hidden="1" customHeight="1"/>
    <row r="247" ht="48" hidden="1" customHeight="1"/>
    <row r="248" ht="48" hidden="1" customHeight="1"/>
    <row r="249" ht="48" hidden="1" customHeight="1"/>
    <row r="250" ht="48" hidden="1" customHeight="1"/>
    <row r="251" ht="48" hidden="1" customHeight="1"/>
    <row r="252" ht="48" hidden="1" customHeight="1"/>
    <row r="253" ht="48" hidden="1" customHeight="1"/>
    <row r="254" ht="48" hidden="1" customHeight="1"/>
    <row r="255" ht="48" hidden="1" customHeight="1"/>
    <row r="256" ht="48" hidden="1" customHeight="1"/>
    <row r="257" ht="48" hidden="1" customHeight="1"/>
    <row r="258" ht="48" hidden="1" customHeight="1"/>
    <row r="259" ht="48" hidden="1" customHeight="1"/>
    <row r="260" ht="48" hidden="1" customHeight="1"/>
    <row r="261" ht="48" hidden="1" customHeight="1"/>
    <row r="262" ht="48" hidden="1" customHeight="1"/>
    <row r="263" ht="48" hidden="1" customHeight="1"/>
    <row r="264" ht="48" hidden="1" customHeight="1"/>
    <row r="265" ht="48" hidden="1" customHeight="1"/>
    <row r="266" ht="48" hidden="1" customHeight="1"/>
    <row r="267" ht="48" hidden="1" customHeight="1"/>
    <row r="268" ht="48" hidden="1" customHeight="1"/>
    <row r="269" ht="48" hidden="1" customHeight="1"/>
    <row r="270" ht="48" hidden="1" customHeight="1"/>
    <row r="271" ht="48" hidden="1" customHeight="1"/>
    <row r="272" ht="48" hidden="1" customHeight="1"/>
    <row r="273" ht="48" hidden="1" customHeight="1"/>
    <row r="274" ht="48" hidden="1" customHeight="1"/>
    <row r="275" ht="48" hidden="1" customHeight="1"/>
    <row r="276" ht="48" hidden="1" customHeight="1"/>
    <row r="277" ht="48" hidden="1" customHeight="1"/>
    <row r="278" ht="48" hidden="1" customHeight="1"/>
    <row r="279" ht="48" hidden="1" customHeight="1"/>
    <row r="280" ht="48" hidden="1" customHeight="1"/>
    <row r="281" ht="48" hidden="1" customHeight="1"/>
    <row r="282" ht="48" hidden="1" customHeight="1"/>
    <row r="283" ht="48" hidden="1" customHeight="1"/>
    <row r="284" ht="48" hidden="1" customHeight="1"/>
    <row r="285" ht="48" hidden="1" customHeight="1"/>
    <row r="286" ht="48" hidden="1" customHeight="1"/>
    <row r="287" ht="48" hidden="1" customHeight="1"/>
    <row r="288" ht="48" hidden="1" customHeight="1"/>
    <row r="289" ht="48" hidden="1" customHeight="1"/>
    <row r="290" ht="48" hidden="1" customHeight="1"/>
    <row r="291" ht="48" hidden="1" customHeight="1"/>
    <row r="292" ht="48" hidden="1" customHeight="1"/>
    <row r="293" ht="48" hidden="1" customHeight="1"/>
    <row r="294" ht="48" hidden="1" customHeight="1"/>
    <row r="295" ht="48" hidden="1" customHeight="1"/>
    <row r="296" ht="48" hidden="1" customHeight="1"/>
    <row r="297" ht="48" hidden="1" customHeight="1"/>
    <row r="298" ht="48" hidden="1" customHeight="1"/>
    <row r="299" ht="48" hidden="1" customHeight="1"/>
    <row r="300" ht="48" hidden="1" customHeight="1"/>
    <row r="301" ht="48" hidden="1" customHeight="1"/>
    <row r="302" ht="48" hidden="1" customHeight="1"/>
    <row r="303" ht="48" hidden="1" customHeight="1"/>
    <row r="304" ht="48" hidden="1" customHeight="1"/>
    <row r="305" ht="48" hidden="1" customHeight="1"/>
    <row r="306" ht="48" hidden="1" customHeight="1"/>
    <row r="307" ht="48" hidden="1" customHeight="1"/>
    <row r="308" ht="48" hidden="1" customHeight="1"/>
    <row r="309" ht="48" hidden="1" customHeight="1"/>
    <row r="310" ht="48" hidden="1" customHeight="1"/>
    <row r="311" ht="48" hidden="1" customHeight="1"/>
    <row r="312" ht="48" hidden="1" customHeight="1"/>
    <row r="313" ht="48" hidden="1" customHeight="1"/>
    <row r="314" ht="48" hidden="1" customHeight="1"/>
    <row r="315" ht="48" hidden="1" customHeight="1"/>
    <row r="316" ht="48" hidden="1" customHeight="1"/>
    <row r="317" ht="48" hidden="1" customHeight="1"/>
    <row r="318" ht="48" hidden="1" customHeight="1"/>
    <row r="319" ht="48" hidden="1" customHeight="1"/>
    <row r="320" ht="48" hidden="1" customHeight="1"/>
    <row r="321" ht="48" hidden="1" customHeight="1"/>
    <row r="322" ht="48" hidden="1" customHeight="1"/>
    <row r="323" ht="48" hidden="1" customHeight="1"/>
    <row r="324" ht="48" hidden="1" customHeight="1"/>
    <row r="325" ht="48" hidden="1" customHeight="1"/>
    <row r="326" ht="48" hidden="1" customHeight="1"/>
    <row r="327" ht="48" hidden="1" customHeight="1"/>
    <row r="328" ht="48" hidden="1" customHeight="1"/>
    <row r="329" ht="48" hidden="1" customHeight="1"/>
    <row r="330" ht="48" hidden="1" customHeight="1"/>
    <row r="331" ht="48" hidden="1" customHeight="1"/>
    <row r="332" ht="48" hidden="1" customHeight="1"/>
    <row r="333" ht="48" hidden="1" customHeight="1"/>
    <row r="334" ht="48" hidden="1" customHeight="1"/>
    <row r="335" ht="48" hidden="1" customHeight="1"/>
    <row r="336" ht="48" hidden="1" customHeight="1"/>
    <row r="337" ht="48" hidden="1" customHeight="1"/>
    <row r="338" ht="48" hidden="1" customHeight="1"/>
    <row r="339" ht="48" hidden="1" customHeight="1"/>
    <row r="340" ht="48" hidden="1" customHeight="1"/>
    <row r="341" ht="48" hidden="1" customHeight="1"/>
    <row r="342" ht="48" hidden="1" customHeight="1"/>
    <row r="343" ht="48" hidden="1" customHeight="1"/>
    <row r="344" ht="48" hidden="1" customHeight="1"/>
    <row r="345" ht="48" hidden="1" customHeight="1"/>
    <row r="346" ht="48" hidden="1" customHeight="1"/>
    <row r="347" ht="48" hidden="1" customHeight="1"/>
    <row r="348" ht="48" hidden="1" customHeight="1"/>
    <row r="349" ht="48" hidden="1" customHeight="1"/>
    <row r="350" ht="48" hidden="1" customHeight="1"/>
    <row r="351" ht="48" hidden="1" customHeight="1"/>
    <row r="352" ht="48" hidden="1" customHeight="1"/>
    <row r="353" ht="48" hidden="1" customHeight="1"/>
    <row r="354" ht="48" hidden="1" customHeight="1"/>
    <row r="355" ht="48" hidden="1" customHeight="1"/>
    <row r="356" ht="48" hidden="1" customHeight="1"/>
    <row r="357" ht="48" hidden="1" customHeight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mergeCells count="12">
    <mergeCell ref="A1:N1"/>
    <mergeCell ref="M2:M3"/>
    <mergeCell ref="A2:A3"/>
    <mergeCell ref="B2:B3"/>
    <mergeCell ref="C2:C3"/>
    <mergeCell ref="D2:G2"/>
    <mergeCell ref="H2:H3"/>
    <mergeCell ref="J2:J3"/>
    <mergeCell ref="N2:N3"/>
    <mergeCell ref="I2:I3"/>
    <mergeCell ref="L2:L3"/>
    <mergeCell ref="K2:K3"/>
  </mergeCells>
  <pageMargins left="0.7" right="0.7" top="0.75" bottom="0.75" header="0.3" footer="0.3"/>
  <pageSetup paperSize="9" scale="53" orientation="portrait" r:id="rId1"/>
  <colBreaks count="1" manualBreakCount="1">
    <brk id="1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>
    <tabColor theme="7" tint="0.39997558519241921"/>
    <pageSetUpPr fitToPage="1"/>
  </sheetPr>
  <dimension ref="A1:IU458"/>
  <sheetViews>
    <sheetView showGridLines="0" zoomScale="60" zoomScaleNormal="60" zoomScaleSheetLayoutView="70" workbookViewId="0">
      <selection activeCell="IV25" sqref="IV25"/>
    </sheetView>
  </sheetViews>
  <sheetFormatPr defaultColWidth="0" defaultRowHeight="0" customHeight="1" zeroHeight="1"/>
  <cols>
    <col min="1" max="1" width="45.85546875" style="599" customWidth="1"/>
    <col min="2" max="2" width="37.42578125" style="563" customWidth="1"/>
    <col min="3" max="3" width="38.42578125" style="563" customWidth="1"/>
    <col min="4" max="4" width="39.42578125" style="563" customWidth="1"/>
    <col min="5" max="5" width="37.42578125" style="563" customWidth="1"/>
    <col min="6" max="16384" width="0" style="563" hidden="1"/>
  </cols>
  <sheetData>
    <row r="1" spans="1:5" s="582" customFormat="1" ht="65.25" customHeight="1">
      <c r="A1" s="1028" t="s">
        <v>2324</v>
      </c>
      <c r="B1" s="1028"/>
      <c r="C1" s="1028"/>
      <c r="D1" s="1028"/>
      <c r="E1" s="1028"/>
    </row>
    <row r="2" spans="1:5" s="333" customFormat="1" ht="23.25">
      <c r="A2" s="1029" t="s">
        <v>2164</v>
      </c>
      <c r="B2" s="1030"/>
      <c r="C2" s="1030"/>
      <c r="D2" s="1030"/>
      <c r="E2" s="1030"/>
    </row>
    <row r="3" spans="1:5" ht="6.75" customHeight="1">
      <c r="A3" s="583"/>
    </row>
    <row r="4" spans="1:5" s="486" customFormat="1" ht="24" customHeight="1">
      <c r="A4" s="1019" t="s">
        <v>490</v>
      </c>
      <c r="B4" s="1021" t="s">
        <v>803</v>
      </c>
      <c r="C4" s="1022"/>
      <c r="D4" s="1022"/>
      <c r="E4" s="1023"/>
    </row>
    <row r="5" spans="1:5" s="345" customFormat="1" ht="24" customHeight="1">
      <c r="A5" s="1020"/>
      <c r="B5" s="584" t="s">
        <v>804</v>
      </c>
      <c r="C5" s="584" t="s">
        <v>805</v>
      </c>
      <c r="D5" s="584" t="s">
        <v>806</v>
      </c>
      <c r="E5" s="585" t="s">
        <v>807</v>
      </c>
    </row>
    <row r="6" spans="1:5" s="345" customFormat="1" ht="24" customHeight="1">
      <c r="A6" s="1020"/>
      <c r="B6" s="586" t="s">
        <v>219</v>
      </c>
      <c r="C6" s="586" t="s">
        <v>219</v>
      </c>
      <c r="D6" s="586" t="s">
        <v>219</v>
      </c>
      <c r="E6" s="587" t="s">
        <v>219</v>
      </c>
    </row>
    <row r="7" spans="1:5" s="345" customFormat="1" ht="24" customHeight="1">
      <c r="A7" s="1020"/>
      <c r="B7" s="588" t="s">
        <v>1367</v>
      </c>
      <c r="C7" s="588" t="s">
        <v>1367</v>
      </c>
      <c r="D7" s="588" t="s">
        <v>1367</v>
      </c>
      <c r="E7" s="589" t="s">
        <v>1367</v>
      </c>
    </row>
    <row r="8" spans="1:5" s="593" customFormat="1" ht="36" customHeight="1">
      <c r="A8" s="590" t="s">
        <v>808</v>
      </c>
      <c r="B8" s="591" t="s">
        <v>237</v>
      </c>
      <c r="C8" s="591" t="s">
        <v>1369</v>
      </c>
      <c r="D8" s="591" t="s">
        <v>1373</v>
      </c>
      <c r="E8" s="592" t="s">
        <v>1046</v>
      </c>
    </row>
    <row r="9" spans="1:5" s="593" customFormat="1" ht="36" customHeight="1">
      <c r="A9" s="572" t="s">
        <v>809</v>
      </c>
      <c r="B9" s="594" t="s">
        <v>1079</v>
      </c>
      <c r="C9" s="594" t="s">
        <v>1368</v>
      </c>
      <c r="D9" s="594" t="s">
        <v>1372</v>
      </c>
      <c r="E9" s="595" t="s">
        <v>1047</v>
      </c>
    </row>
    <row r="10" spans="1:5" ht="12.75">
      <c r="A10" s="596"/>
      <c r="B10" s="597"/>
      <c r="C10" s="597"/>
      <c r="D10" s="597"/>
      <c r="E10" s="597"/>
    </row>
    <row r="11" spans="1:5" s="333" customFormat="1" ht="23.25">
      <c r="A11" s="1029" t="s">
        <v>2165</v>
      </c>
      <c r="B11" s="1030"/>
      <c r="C11" s="1030"/>
      <c r="D11" s="1030"/>
      <c r="E11" s="1030"/>
    </row>
    <row r="12" spans="1:5" ht="6.75" customHeight="1">
      <c r="A12" s="598"/>
      <c r="B12" s="597"/>
      <c r="C12" s="597"/>
      <c r="D12" s="597"/>
      <c r="E12" s="597"/>
    </row>
    <row r="13" spans="1:5" s="486" customFormat="1" ht="24" customHeight="1">
      <c r="A13" s="1019" t="s">
        <v>490</v>
      </c>
      <c r="B13" s="1021" t="s">
        <v>803</v>
      </c>
      <c r="C13" s="1022"/>
      <c r="D13" s="1022"/>
      <c r="E13" s="1023"/>
    </row>
    <row r="14" spans="1:5" s="345" customFormat="1" ht="24" customHeight="1">
      <c r="A14" s="1020"/>
      <c r="B14" s="584" t="s">
        <v>804</v>
      </c>
      <c r="C14" s="584" t="s">
        <v>805</v>
      </c>
      <c r="D14" s="584" t="s">
        <v>806</v>
      </c>
      <c r="E14" s="585" t="s">
        <v>807</v>
      </c>
    </row>
    <row r="15" spans="1:5" s="345" customFormat="1" ht="24" customHeight="1">
      <c r="A15" s="1020"/>
      <c r="B15" s="586" t="s">
        <v>219</v>
      </c>
      <c r="C15" s="586" t="s">
        <v>219</v>
      </c>
      <c r="D15" s="586" t="s">
        <v>219</v>
      </c>
      <c r="E15" s="587" t="s">
        <v>219</v>
      </c>
    </row>
    <row r="16" spans="1:5" s="345" customFormat="1" ht="24" customHeight="1">
      <c r="A16" s="1020"/>
      <c r="B16" s="588" t="s">
        <v>1264</v>
      </c>
      <c r="C16" s="588" t="s">
        <v>1264</v>
      </c>
      <c r="D16" s="588" t="s">
        <v>1264</v>
      </c>
      <c r="E16" s="589" t="s">
        <v>1264</v>
      </c>
    </row>
    <row r="17" spans="1:255" s="593" customFormat="1" ht="36" customHeight="1">
      <c r="A17" s="572" t="s">
        <v>808</v>
      </c>
      <c r="B17" s="594" t="s">
        <v>237</v>
      </c>
      <c r="C17" s="594" t="s">
        <v>1371</v>
      </c>
      <c r="D17" s="594" t="s">
        <v>1370</v>
      </c>
      <c r="E17" s="595" t="s">
        <v>1046</v>
      </c>
    </row>
    <row r="18" spans="1:255" ht="9" customHeight="1"/>
    <row r="19" spans="1:255" s="601" customFormat="1" ht="15.75">
      <c r="A19" s="600" t="s">
        <v>1262</v>
      </c>
    </row>
    <row r="20" spans="1:255" s="601" customFormat="1" ht="15.75">
      <c r="A20" s="600" t="s">
        <v>220</v>
      </c>
    </row>
    <row r="21" spans="1:255" s="600" customFormat="1" ht="15.75">
      <c r="A21" s="1024" t="s">
        <v>108</v>
      </c>
      <c r="B21" s="1025"/>
      <c r="C21" s="1025"/>
      <c r="D21" s="1025"/>
      <c r="E21" s="1025"/>
    </row>
    <row r="22" spans="1:255" s="602" customFormat="1" ht="15.75">
      <c r="A22" s="1026" t="s">
        <v>109</v>
      </c>
      <c r="B22" s="1027"/>
      <c r="C22" s="1027"/>
      <c r="D22" s="1027"/>
      <c r="E22" s="1027"/>
    </row>
    <row r="23" spans="1:255" s="602" customFormat="1" ht="15.75">
      <c r="A23" s="600" t="s">
        <v>1265</v>
      </c>
      <c r="B23" s="600"/>
      <c r="C23" s="600"/>
      <c r="D23" s="600"/>
      <c r="E23" s="600"/>
      <c r="F23" s="600"/>
      <c r="G23" s="600"/>
      <c r="H23" s="600"/>
      <c r="I23" s="600"/>
      <c r="J23" s="600"/>
      <c r="K23" s="600"/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0"/>
      <c r="Y23" s="600"/>
      <c r="Z23" s="600"/>
      <c r="AA23" s="600"/>
      <c r="AB23" s="600"/>
      <c r="AC23" s="600"/>
      <c r="AD23" s="600"/>
      <c r="AE23" s="600"/>
      <c r="AF23" s="600"/>
      <c r="AG23" s="600"/>
      <c r="AH23" s="600"/>
      <c r="AI23" s="600"/>
      <c r="AJ23" s="600"/>
      <c r="AK23" s="600"/>
      <c r="AL23" s="600"/>
      <c r="AM23" s="600"/>
      <c r="AN23" s="600"/>
      <c r="AO23" s="600"/>
      <c r="AP23" s="600"/>
      <c r="AQ23" s="600"/>
      <c r="AR23" s="600"/>
      <c r="AS23" s="600"/>
      <c r="AT23" s="600"/>
      <c r="AU23" s="600"/>
      <c r="AV23" s="600"/>
      <c r="AW23" s="600"/>
      <c r="AX23" s="600"/>
      <c r="AY23" s="600"/>
      <c r="AZ23" s="600"/>
      <c r="BA23" s="600"/>
      <c r="BB23" s="600"/>
      <c r="BC23" s="600"/>
      <c r="BD23" s="600"/>
      <c r="BE23" s="600"/>
      <c r="BF23" s="600"/>
      <c r="BG23" s="600"/>
      <c r="BH23" s="600"/>
      <c r="BI23" s="600"/>
      <c r="BJ23" s="600"/>
      <c r="BK23" s="600"/>
      <c r="BL23" s="600"/>
      <c r="BM23" s="600"/>
      <c r="BN23" s="600"/>
      <c r="BO23" s="600"/>
      <c r="BP23" s="600"/>
      <c r="BQ23" s="600"/>
      <c r="BR23" s="600"/>
      <c r="BS23" s="600"/>
      <c r="BT23" s="600"/>
      <c r="BU23" s="600"/>
      <c r="BV23" s="600"/>
      <c r="BW23" s="600"/>
      <c r="BX23" s="600"/>
      <c r="BY23" s="600"/>
      <c r="BZ23" s="600"/>
      <c r="CA23" s="600"/>
      <c r="CB23" s="600"/>
      <c r="CC23" s="600"/>
      <c r="CD23" s="600"/>
      <c r="CE23" s="600"/>
      <c r="CF23" s="600"/>
      <c r="CG23" s="600"/>
      <c r="CH23" s="600"/>
      <c r="CI23" s="600"/>
      <c r="CJ23" s="600"/>
      <c r="CK23" s="600"/>
      <c r="CL23" s="600"/>
      <c r="CM23" s="600"/>
      <c r="CN23" s="600"/>
      <c r="CO23" s="600"/>
      <c r="CP23" s="600"/>
      <c r="CQ23" s="600"/>
      <c r="CR23" s="600"/>
      <c r="CS23" s="600"/>
      <c r="CT23" s="600"/>
      <c r="CU23" s="600"/>
      <c r="CV23" s="600"/>
      <c r="CW23" s="600"/>
      <c r="CX23" s="600"/>
      <c r="CY23" s="600"/>
      <c r="CZ23" s="600"/>
      <c r="DA23" s="600"/>
      <c r="DB23" s="600"/>
      <c r="DC23" s="600"/>
      <c r="DD23" s="600"/>
      <c r="DE23" s="600"/>
      <c r="DF23" s="600"/>
      <c r="DG23" s="600"/>
      <c r="DH23" s="600"/>
      <c r="DI23" s="600"/>
      <c r="DJ23" s="600"/>
      <c r="DK23" s="600"/>
      <c r="DL23" s="600"/>
      <c r="DM23" s="600"/>
      <c r="DN23" s="600"/>
      <c r="DO23" s="600"/>
      <c r="DP23" s="600"/>
      <c r="DQ23" s="600"/>
      <c r="DR23" s="600"/>
      <c r="DS23" s="600"/>
      <c r="DT23" s="600"/>
      <c r="DU23" s="600"/>
      <c r="DV23" s="600"/>
      <c r="DW23" s="600"/>
      <c r="DX23" s="600"/>
      <c r="DY23" s="600"/>
      <c r="DZ23" s="600"/>
      <c r="EA23" s="600"/>
      <c r="EB23" s="600"/>
      <c r="EC23" s="600"/>
      <c r="ED23" s="600"/>
      <c r="EE23" s="600"/>
      <c r="EF23" s="600"/>
      <c r="EG23" s="600"/>
      <c r="EH23" s="600"/>
      <c r="EI23" s="600"/>
      <c r="EJ23" s="600"/>
      <c r="EK23" s="600"/>
      <c r="EL23" s="600"/>
      <c r="EM23" s="600"/>
      <c r="EN23" s="600"/>
      <c r="EO23" s="600"/>
      <c r="EP23" s="600"/>
      <c r="EQ23" s="600"/>
      <c r="ER23" s="600"/>
      <c r="ES23" s="600"/>
      <c r="ET23" s="600"/>
      <c r="EU23" s="600"/>
      <c r="EV23" s="600"/>
      <c r="EW23" s="600"/>
      <c r="EX23" s="600"/>
      <c r="EY23" s="600"/>
      <c r="EZ23" s="600"/>
      <c r="FA23" s="600"/>
      <c r="FB23" s="600"/>
      <c r="FC23" s="600"/>
      <c r="FD23" s="600"/>
      <c r="FE23" s="600"/>
      <c r="FF23" s="600"/>
      <c r="FG23" s="600"/>
      <c r="FH23" s="600"/>
      <c r="FI23" s="600"/>
      <c r="FJ23" s="600"/>
      <c r="FK23" s="600"/>
      <c r="FL23" s="600"/>
      <c r="FM23" s="600"/>
      <c r="FN23" s="600"/>
      <c r="FO23" s="600"/>
      <c r="FP23" s="600"/>
      <c r="FQ23" s="600"/>
      <c r="FR23" s="600"/>
      <c r="FS23" s="600"/>
      <c r="FT23" s="600"/>
      <c r="FU23" s="600"/>
      <c r="FV23" s="600"/>
      <c r="FW23" s="600"/>
      <c r="FX23" s="600"/>
      <c r="FY23" s="600"/>
      <c r="FZ23" s="600"/>
      <c r="GA23" s="600"/>
      <c r="GB23" s="600"/>
      <c r="GC23" s="600"/>
      <c r="GD23" s="600"/>
      <c r="GE23" s="600"/>
      <c r="GF23" s="600"/>
      <c r="GG23" s="600"/>
      <c r="GH23" s="600"/>
      <c r="GI23" s="600"/>
      <c r="GJ23" s="600"/>
      <c r="GK23" s="600"/>
      <c r="GL23" s="600"/>
      <c r="GM23" s="600"/>
      <c r="GN23" s="600"/>
      <c r="GO23" s="600"/>
      <c r="GP23" s="600"/>
      <c r="GQ23" s="600"/>
      <c r="GR23" s="600"/>
      <c r="GS23" s="600"/>
      <c r="GT23" s="600"/>
      <c r="GU23" s="600"/>
      <c r="GV23" s="600"/>
      <c r="GW23" s="600"/>
      <c r="GX23" s="600"/>
      <c r="GY23" s="600"/>
      <c r="GZ23" s="600"/>
      <c r="HA23" s="600"/>
      <c r="HB23" s="600"/>
      <c r="HC23" s="600"/>
      <c r="HD23" s="600"/>
      <c r="HE23" s="600"/>
      <c r="HF23" s="600"/>
      <c r="HG23" s="600"/>
      <c r="HH23" s="600"/>
      <c r="HI23" s="600"/>
      <c r="HJ23" s="600"/>
      <c r="HK23" s="600"/>
      <c r="HL23" s="600"/>
      <c r="HM23" s="600"/>
      <c r="HN23" s="600"/>
      <c r="HO23" s="600"/>
      <c r="HP23" s="600"/>
      <c r="HQ23" s="600"/>
      <c r="HR23" s="600"/>
      <c r="HS23" s="600"/>
      <c r="HT23" s="600"/>
      <c r="HU23" s="600"/>
      <c r="HV23" s="600"/>
      <c r="HW23" s="600"/>
      <c r="HX23" s="600"/>
      <c r="HY23" s="600"/>
      <c r="HZ23" s="600"/>
      <c r="IA23" s="600"/>
      <c r="IB23" s="600"/>
      <c r="IC23" s="600"/>
      <c r="ID23" s="600"/>
      <c r="IE23" s="600"/>
      <c r="IF23" s="600"/>
      <c r="IG23" s="600"/>
      <c r="IH23" s="600"/>
      <c r="II23" s="600"/>
      <c r="IJ23" s="600"/>
      <c r="IK23" s="600"/>
      <c r="IL23" s="600"/>
      <c r="IM23" s="600"/>
      <c r="IN23" s="600"/>
      <c r="IO23" s="600"/>
      <c r="IP23" s="600"/>
      <c r="IQ23" s="600"/>
      <c r="IR23" s="600"/>
      <c r="IS23" s="600"/>
      <c r="IT23" s="600"/>
      <c r="IU23" s="600"/>
    </row>
    <row r="24" spans="1:255" ht="24" customHeight="1">
      <c r="A24"/>
      <c r="B24"/>
      <c r="C24"/>
      <c r="D24"/>
      <c r="E24"/>
    </row>
    <row r="25" spans="1:255" ht="56.25" customHeight="1">
      <c r="A25"/>
      <c r="B25"/>
      <c r="C25"/>
      <c r="D25"/>
      <c r="E25"/>
    </row>
    <row r="26" spans="1:255" s="603" customFormat="1" ht="24" customHeight="1">
      <c r="A26"/>
      <c r="B26"/>
      <c r="C26"/>
      <c r="D26"/>
      <c r="E26"/>
    </row>
    <row r="27" spans="1:255" s="604" customFormat="1" ht="24" customHeight="1">
      <c r="A27"/>
      <c r="B27"/>
      <c r="C27"/>
      <c r="D27"/>
      <c r="E27"/>
    </row>
    <row r="28" spans="1:255" s="604" customFormat="1" ht="33" customHeight="1">
      <c r="A28"/>
      <c r="B28"/>
      <c r="C28"/>
      <c r="D28"/>
      <c r="E28"/>
    </row>
    <row r="29" spans="1:255" s="604" customFormat="1" ht="33" customHeight="1">
      <c r="A29"/>
      <c r="B29"/>
      <c r="C29"/>
      <c r="D29"/>
      <c r="E29"/>
    </row>
    <row r="30" spans="1:255" s="604" customFormat="1" ht="33" customHeight="1">
      <c r="A30"/>
      <c r="B30"/>
      <c r="C30"/>
      <c r="D30"/>
      <c r="E30"/>
    </row>
    <row r="31" spans="1:255" s="604" customFormat="1" ht="33" customHeight="1">
      <c r="A31"/>
      <c r="B31"/>
      <c r="C31"/>
      <c r="D31"/>
      <c r="E31"/>
    </row>
    <row r="32" spans="1:255" s="604" customFormat="1" ht="33" customHeight="1">
      <c r="A32"/>
      <c r="B32"/>
      <c r="C32"/>
      <c r="D32"/>
      <c r="E32"/>
    </row>
    <row r="33" spans="1:5" s="604" customFormat="1" ht="33" customHeight="1">
      <c r="A33"/>
      <c r="B33"/>
      <c r="C33"/>
      <c r="D33"/>
      <c r="E33"/>
    </row>
    <row r="34" spans="1:5" s="601" customFormat="1" ht="15.75" hidden="1">
      <c r="A34" s="600"/>
    </row>
    <row r="35" spans="1:5" s="601" customFormat="1" ht="15.75" hidden="1">
      <c r="A35" s="600"/>
    </row>
    <row r="36" spans="1:5" ht="24" hidden="1" customHeight="1"/>
    <row r="37" spans="1:5" ht="24" hidden="1" customHeight="1">
      <c r="A37" s="605"/>
    </row>
    <row r="38" spans="1:5" ht="48" hidden="1" customHeight="1"/>
    <row r="39" spans="1:5" ht="48" hidden="1" customHeight="1"/>
    <row r="40" spans="1:5" ht="48" hidden="1" customHeight="1"/>
    <row r="41" spans="1:5" ht="48" hidden="1" customHeight="1"/>
    <row r="42" spans="1:5" ht="48" hidden="1" customHeight="1"/>
    <row r="43" spans="1:5" ht="48" hidden="1" customHeight="1"/>
    <row r="44" spans="1:5" ht="48" hidden="1" customHeight="1"/>
    <row r="45" spans="1:5" ht="48" hidden="1" customHeight="1"/>
    <row r="46" spans="1:5" ht="48" hidden="1" customHeight="1"/>
    <row r="47" spans="1:5" ht="48" hidden="1" customHeight="1"/>
    <row r="48" spans="1:5" ht="48" hidden="1" customHeight="1"/>
    <row r="49" spans="5:5" ht="48" hidden="1" customHeight="1"/>
    <row r="50" spans="5:5" ht="48" hidden="1" customHeight="1"/>
    <row r="51" spans="5:5" ht="48" hidden="1" customHeight="1">
      <c r="E51" s="563">
        <v>25</v>
      </c>
    </row>
    <row r="52" spans="5:5" ht="48" hidden="1" customHeight="1"/>
    <row r="53" spans="5:5" ht="48" hidden="1" customHeight="1"/>
    <row r="54" spans="5:5" ht="48" hidden="1" customHeight="1"/>
    <row r="55" spans="5:5" ht="48" hidden="1" customHeight="1"/>
    <row r="56" spans="5:5" ht="48" hidden="1" customHeight="1"/>
    <row r="57" spans="5:5" ht="48" hidden="1" customHeight="1"/>
    <row r="58" spans="5:5" ht="48" hidden="1" customHeight="1"/>
    <row r="59" spans="5:5" ht="48" hidden="1" customHeight="1"/>
    <row r="60" spans="5:5" ht="48" hidden="1" customHeight="1"/>
    <row r="61" spans="5:5" ht="48" hidden="1" customHeight="1"/>
    <row r="62" spans="5:5" ht="48" hidden="1" customHeight="1"/>
    <row r="63" spans="5:5" ht="48" hidden="1" customHeight="1"/>
    <row r="64" spans="5:5" ht="48" hidden="1" customHeight="1"/>
    <row r="65" ht="48" hidden="1" customHeight="1"/>
    <row r="66" ht="48" hidden="1" customHeight="1"/>
    <row r="67" ht="48" hidden="1" customHeight="1"/>
    <row r="68" ht="48" hidden="1" customHeight="1"/>
    <row r="69" ht="48" hidden="1" customHeight="1"/>
    <row r="70" ht="48" hidden="1" customHeight="1"/>
    <row r="71" ht="48" hidden="1" customHeight="1"/>
    <row r="72" ht="48" hidden="1" customHeight="1"/>
    <row r="73" ht="48" hidden="1" customHeight="1"/>
    <row r="74" ht="48" hidden="1" customHeight="1"/>
    <row r="75" ht="48" hidden="1" customHeight="1"/>
    <row r="76" ht="48" hidden="1" customHeight="1"/>
    <row r="77" ht="48" hidden="1" customHeight="1"/>
    <row r="78" ht="48" hidden="1" customHeight="1"/>
    <row r="79" ht="48" hidden="1" customHeight="1"/>
    <row r="80" ht="48" hidden="1" customHeight="1"/>
    <row r="81" ht="48" hidden="1" customHeight="1"/>
    <row r="82" ht="48" hidden="1" customHeight="1"/>
    <row r="83" ht="48" hidden="1" customHeight="1"/>
    <row r="84" ht="48" hidden="1" customHeight="1"/>
    <row r="85" ht="48" hidden="1" customHeight="1"/>
    <row r="86" ht="48" hidden="1" customHeight="1"/>
    <row r="87" ht="48" hidden="1" customHeight="1"/>
    <row r="88" ht="48" hidden="1" customHeight="1"/>
    <row r="89" ht="48" hidden="1" customHeight="1"/>
    <row r="90" ht="48" hidden="1" customHeight="1"/>
    <row r="91" ht="48" hidden="1" customHeight="1"/>
    <row r="92" ht="48" hidden="1" customHeight="1"/>
    <row r="93" ht="48" hidden="1" customHeight="1"/>
    <row r="94" ht="48" hidden="1" customHeight="1"/>
    <row r="95" ht="48" hidden="1" customHeight="1"/>
    <row r="96" ht="48" hidden="1" customHeight="1"/>
    <row r="97" ht="48" hidden="1" customHeight="1"/>
    <row r="98" ht="48" hidden="1" customHeight="1"/>
    <row r="99" ht="48" hidden="1" customHeight="1"/>
    <row r="100" ht="48" hidden="1" customHeight="1"/>
    <row r="101" ht="48" hidden="1" customHeight="1"/>
    <row r="102" ht="48" hidden="1" customHeight="1"/>
    <row r="103" ht="48" hidden="1" customHeight="1"/>
    <row r="104" ht="48" hidden="1" customHeight="1"/>
    <row r="105" ht="48" hidden="1" customHeight="1"/>
    <row r="106" ht="48" hidden="1" customHeight="1"/>
    <row r="107" ht="48" hidden="1" customHeight="1"/>
    <row r="108" ht="48" hidden="1" customHeight="1"/>
    <row r="109" ht="48" hidden="1" customHeight="1"/>
    <row r="110" ht="48" hidden="1" customHeight="1"/>
    <row r="111" ht="48" hidden="1" customHeight="1"/>
    <row r="112" ht="48" hidden="1" customHeight="1"/>
    <row r="113" ht="48" hidden="1" customHeight="1"/>
    <row r="114" ht="48" hidden="1" customHeight="1"/>
    <row r="115" ht="48" hidden="1" customHeight="1"/>
    <row r="116" ht="48" hidden="1" customHeight="1"/>
    <row r="117" ht="48" hidden="1" customHeight="1"/>
    <row r="118" ht="48" hidden="1" customHeight="1"/>
    <row r="119" ht="48" hidden="1" customHeight="1"/>
    <row r="120" ht="48" hidden="1" customHeight="1"/>
    <row r="121" ht="48" hidden="1" customHeight="1"/>
    <row r="122" ht="48" hidden="1" customHeight="1"/>
    <row r="123" ht="48" hidden="1" customHeight="1"/>
    <row r="124" ht="48" hidden="1" customHeight="1"/>
    <row r="125" ht="48" hidden="1" customHeight="1"/>
    <row r="126" ht="48" hidden="1" customHeight="1"/>
    <row r="127" ht="48" hidden="1" customHeight="1"/>
    <row r="128" ht="48" hidden="1" customHeight="1"/>
    <row r="129" ht="48" hidden="1" customHeight="1"/>
    <row r="130" ht="48" hidden="1" customHeight="1"/>
    <row r="131" ht="48" hidden="1" customHeight="1"/>
    <row r="132" ht="48" hidden="1" customHeight="1"/>
    <row r="133" ht="48" hidden="1" customHeight="1"/>
    <row r="134" ht="48" hidden="1" customHeight="1"/>
    <row r="135" ht="48" hidden="1" customHeight="1"/>
    <row r="136" ht="48" hidden="1" customHeight="1"/>
    <row r="137" ht="48" hidden="1" customHeight="1"/>
    <row r="138" ht="48" hidden="1" customHeight="1"/>
    <row r="139" ht="48" hidden="1" customHeight="1"/>
    <row r="140" ht="48" hidden="1" customHeight="1"/>
    <row r="141" ht="48" hidden="1" customHeight="1"/>
    <row r="142" ht="48" hidden="1" customHeight="1"/>
    <row r="143" ht="48" hidden="1" customHeight="1"/>
    <row r="144" ht="48" hidden="1" customHeight="1"/>
    <row r="145" ht="48" hidden="1" customHeight="1"/>
    <row r="146" ht="48" hidden="1" customHeight="1"/>
    <row r="147" ht="48" hidden="1" customHeight="1"/>
    <row r="148" ht="48" hidden="1" customHeight="1"/>
    <row r="149" ht="48" hidden="1" customHeight="1"/>
    <row r="150" ht="48" hidden="1" customHeight="1"/>
    <row r="151" ht="48" hidden="1" customHeight="1"/>
    <row r="152" ht="48" hidden="1" customHeight="1"/>
    <row r="153" ht="48" hidden="1" customHeight="1"/>
    <row r="154" ht="48" hidden="1" customHeight="1"/>
    <row r="155" ht="48" hidden="1" customHeight="1"/>
    <row r="156" ht="48" hidden="1" customHeight="1"/>
    <row r="157" ht="48" hidden="1" customHeight="1"/>
    <row r="158" ht="48" hidden="1" customHeight="1"/>
    <row r="159" ht="48" hidden="1" customHeight="1"/>
    <row r="160" ht="48" hidden="1" customHeight="1"/>
    <row r="161" ht="48" hidden="1" customHeight="1"/>
    <row r="162" ht="48" hidden="1" customHeight="1"/>
    <row r="163" ht="48" hidden="1" customHeight="1"/>
    <row r="164" ht="48" hidden="1" customHeight="1"/>
    <row r="165" ht="48" hidden="1" customHeight="1"/>
    <row r="166" ht="48" hidden="1" customHeight="1"/>
    <row r="167" ht="48" hidden="1" customHeight="1"/>
    <row r="168" ht="48" hidden="1" customHeight="1"/>
    <row r="169" ht="48" hidden="1" customHeight="1"/>
    <row r="170" ht="48" hidden="1" customHeight="1"/>
    <row r="171" ht="48" hidden="1" customHeight="1"/>
    <row r="172" ht="48" hidden="1" customHeight="1"/>
    <row r="173" ht="48" hidden="1" customHeight="1"/>
    <row r="174" ht="48" hidden="1" customHeight="1"/>
    <row r="175" ht="48" hidden="1" customHeight="1"/>
    <row r="176" ht="48" hidden="1" customHeight="1"/>
    <row r="177" ht="48" hidden="1" customHeight="1"/>
    <row r="178" ht="48" hidden="1" customHeight="1"/>
    <row r="179" ht="48" hidden="1" customHeight="1"/>
    <row r="180" ht="48" hidden="1" customHeight="1"/>
    <row r="181" ht="48" hidden="1" customHeight="1"/>
    <row r="182" ht="48" hidden="1" customHeight="1"/>
    <row r="183" ht="48" hidden="1" customHeight="1"/>
    <row r="184" ht="48" hidden="1" customHeight="1"/>
    <row r="185" ht="48" hidden="1" customHeight="1"/>
    <row r="186" ht="48" hidden="1" customHeight="1"/>
    <row r="187" ht="48" hidden="1" customHeight="1"/>
    <row r="188" ht="48" hidden="1" customHeight="1"/>
    <row r="189" ht="48" hidden="1" customHeight="1"/>
    <row r="190" ht="48" hidden="1" customHeight="1"/>
    <row r="191" ht="48" hidden="1" customHeight="1"/>
    <row r="192" ht="48" hidden="1" customHeight="1"/>
    <row r="193" ht="48" hidden="1" customHeight="1"/>
    <row r="194" ht="48" hidden="1" customHeight="1"/>
    <row r="195" ht="48" hidden="1" customHeight="1"/>
    <row r="196" ht="48" hidden="1" customHeight="1"/>
    <row r="197" ht="48" hidden="1" customHeight="1"/>
    <row r="198" ht="48" hidden="1" customHeight="1"/>
    <row r="199" ht="48" hidden="1" customHeight="1"/>
    <row r="200" ht="48" hidden="1" customHeight="1"/>
    <row r="201" ht="48" hidden="1" customHeight="1"/>
    <row r="202" ht="48" hidden="1" customHeight="1"/>
    <row r="203" ht="48" hidden="1" customHeight="1"/>
    <row r="204" ht="48" hidden="1" customHeight="1"/>
    <row r="205" ht="48" hidden="1" customHeight="1"/>
    <row r="206" ht="48" hidden="1" customHeight="1"/>
    <row r="207" ht="48" hidden="1" customHeight="1"/>
    <row r="208" ht="48" hidden="1" customHeight="1"/>
    <row r="209" ht="48" hidden="1" customHeight="1"/>
    <row r="210" ht="48" hidden="1" customHeight="1"/>
    <row r="211" ht="48" hidden="1" customHeight="1"/>
    <row r="212" ht="48" hidden="1" customHeight="1"/>
    <row r="213" ht="48" hidden="1" customHeight="1"/>
    <row r="214" ht="48" hidden="1" customHeight="1"/>
    <row r="215" ht="48" hidden="1" customHeight="1"/>
    <row r="216" ht="48" hidden="1" customHeight="1"/>
    <row r="217" ht="48" hidden="1" customHeight="1"/>
    <row r="218" ht="48" hidden="1" customHeight="1"/>
    <row r="219" ht="48" hidden="1" customHeight="1"/>
    <row r="220" ht="48" hidden="1" customHeight="1"/>
    <row r="221" ht="48" hidden="1" customHeight="1"/>
    <row r="222" ht="48" hidden="1" customHeight="1"/>
    <row r="223" ht="48" hidden="1" customHeight="1"/>
    <row r="224" ht="48" hidden="1" customHeight="1"/>
    <row r="225" ht="48" hidden="1" customHeight="1"/>
    <row r="226" ht="48" hidden="1" customHeight="1"/>
    <row r="227" ht="48" hidden="1" customHeight="1"/>
    <row r="228" ht="48" hidden="1" customHeight="1"/>
    <row r="229" ht="48" hidden="1" customHeight="1"/>
    <row r="230" ht="48" hidden="1" customHeight="1"/>
    <row r="231" ht="48" hidden="1" customHeight="1"/>
    <row r="232" ht="48" hidden="1" customHeight="1"/>
    <row r="233" ht="48" hidden="1" customHeight="1"/>
    <row r="234" ht="48" hidden="1" customHeight="1"/>
    <row r="235" ht="48" hidden="1" customHeight="1"/>
    <row r="236" ht="48" hidden="1" customHeight="1"/>
    <row r="237" ht="48" hidden="1" customHeight="1"/>
    <row r="238" ht="48" hidden="1" customHeight="1"/>
    <row r="239" ht="48" hidden="1" customHeight="1"/>
    <row r="240" ht="48" hidden="1" customHeight="1"/>
    <row r="241" ht="48" hidden="1" customHeight="1"/>
    <row r="242" ht="48" hidden="1" customHeight="1"/>
    <row r="243" ht="48" hidden="1" customHeight="1"/>
    <row r="244" ht="48" hidden="1" customHeight="1"/>
    <row r="245" ht="48" hidden="1" customHeight="1"/>
    <row r="246" ht="48" hidden="1" customHeight="1"/>
    <row r="247" ht="48" hidden="1" customHeight="1"/>
    <row r="248" ht="48" hidden="1" customHeight="1"/>
    <row r="249" ht="48" hidden="1" customHeight="1"/>
    <row r="250" ht="48" hidden="1" customHeight="1"/>
    <row r="251" ht="48" hidden="1" customHeight="1"/>
    <row r="252" ht="48" hidden="1" customHeight="1"/>
    <row r="253" ht="48" hidden="1" customHeight="1"/>
    <row r="254" ht="48" hidden="1" customHeight="1"/>
    <row r="255" ht="48" hidden="1" customHeight="1"/>
    <row r="256" ht="48" hidden="1" customHeight="1"/>
    <row r="257" ht="48" hidden="1" customHeight="1"/>
    <row r="258" ht="48" hidden="1" customHeight="1"/>
    <row r="259" ht="48" hidden="1" customHeight="1"/>
    <row r="260" ht="48" hidden="1" customHeight="1"/>
    <row r="261" ht="48" hidden="1" customHeight="1"/>
    <row r="262" ht="48" hidden="1" customHeight="1"/>
    <row r="263" ht="48" hidden="1" customHeight="1"/>
    <row r="264" ht="48" hidden="1" customHeight="1"/>
    <row r="265" ht="48" hidden="1" customHeight="1"/>
    <row r="266" ht="48" hidden="1" customHeight="1"/>
    <row r="267" ht="48" hidden="1" customHeight="1"/>
    <row r="268" ht="48" hidden="1" customHeight="1"/>
    <row r="269" ht="48" hidden="1" customHeight="1"/>
    <row r="270" ht="48" hidden="1" customHeight="1"/>
    <row r="271" ht="48" hidden="1" customHeight="1"/>
    <row r="272" ht="48" hidden="1" customHeight="1"/>
    <row r="273" ht="48" hidden="1" customHeight="1"/>
    <row r="274" ht="48" hidden="1" customHeight="1"/>
    <row r="275" ht="48" hidden="1" customHeight="1"/>
    <row r="276" ht="48" hidden="1" customHeight="1"/>
    <row r="277" ht="48" hidden="1" customHeight="1"/>
    <row r="278" ht="48" hidden="1" customHeight="1"/>
    <row r="279" ht="48" hidden="1" customHeight="1"/>
    <row r="280" ht="48" hidden="1" customHeight="1"/>
    <row r="281" ht="48" hidden="1" customHeight="1"/>
    <row r="282" ht="48" hidden="1" customHeight="1"/>
    <row r="283" ht="48" hidden="1" customHeight="1"/>
    <row r="284" ht="48" hidden="1" customHeight="1"/>
    <row r="285" ht="48" hidden="1" customHeight="1"/>
    <row r="286" ht="48" hidden="1" customHeight="1"/>
    <row r="287" ht="48" hidden="1" customHeight="1"/>
    <row r="288" ht="48" hidden="1" customHeight="1"/>
    <row r="289" ht="48" hidden="1" customHeight="1"/>
    <row r="290" ht="48" hidden="1" customHeight="1"/>
    <row r="291" ht="48" hidden="1" customHeight="1"/>
    <row r="292" ht="48" hidden="1" customHeight="1"/>
    <row r="293" ht="48" hidden="1" customHeight="1"/>
    <row r="294" ht="48" hidden="1" customHeight="1"/>
    <row r="295" ht="48" hidden="1" customHeight="1"/>
    <row r="296" ht="48" hidden="1" customHeight="1"/>
    <row r="297" ht="48" hidden="1" customHeight="1"/>
    <row r="298" ht="48" hidden="1" customHeight="1"/>
    <row r="299" ht="48" hidden="1" customHeight="1"/>
    <row r="300" ht="48" hidden="1" customHeight="1"/>
    <row r="301" ht="48" hidden="1" customHeight="1"/>
    <row r="302" ht="48" hidden="1" customHeight="1"/>
    <row r="303" ht="48" hidden="1" customHeight="1"/>
    <row r="304" ht="48" hidden="1" customHeight="1"/>
    <row r="305" ht="48" hidden="1" customHeight="1"/>
    <row r="306" ht="48" hidden="1" customHeight="1"/>
    <row r="307" ht="48" hidden="1" customHeight="1"/>
    <row r="308" ht="48" hidden="1" customHeight="1"/>
    <row r="309" ht="48" hidden="1" customHeight="1"/>
    <row r="310" ht="48" hidden="1" customHeight="1"/>
    <row r="311" ht="48" hidden="1" customHeight="1"/>
    <row r="312" ht="48" hidden="1" customHeight="1"/>
    <row r="313" ht="48" hidden="1" customHeight="1"/>
    <row r="314" ht="48" hidden="1" customHeight="1"/>
    <row r="315" ht="48" hidden="1" customHeight="1"/>
    <row r="316" ht="48" hidden="1" customHeight="1"/>
    <row r="317" ht="48" hidden="1" customHeight="1"/>
    <row r="318" ht="48" hidden="1" customHeight="1"/>
    <row r="319" ht="48" hidden="1" customHeight="1"/>
    <row r="320" ht="48" hidden="1" customHeight="1"/>
    <row r="321" ht="48" hidden="1" customHeight="1"/>
    <row r="322" ht="48" hidden="1" customHeight="1"/>
    <row r="323" ht="48" hidden="1" customHeight="1"/>
    <row r="324" ht="48" hidden="1" customHeight="1"/>
    <row r="325" ht="48" hidden="1" customHeight="1"/>
    <row r="326" ht="48" hidden="1" customHeight="1"/>
    <row r="327" ht="48" hidden="1" customHeight="1"/>
    <row r="328" ht="48" hidden="1" customHeight="1"/>
    <row r="329" ht="48" hidden="1" customHeight="1"/>
    <row r="330" ht="48" hidden="1" customHeight="1"/>
    <row r="331" ht="48" hidden="1" customHeight="1"/>
    <row r="332" ht="48" hidden="1" customHeight="1"/>
    <row r="333" ht="48" hidden="1" customHeight="1"/>
    <row r="334" ht="48" hidden="1" customHeight="1"/>
    <row r="335" ht="48" hidden="1" customHeight="1"/>
    <row r="336" ht="48" hidden="1" customHeight="1"/>
    <row r="337" ht="48" hidden="1" customHeight="1"/>
    <row r="338" ht="48" hidden="1" customHeight="1"/>
    <row r="339" ht="48" hidden="1" customHeight="1"/>
    <row r="340" ht="48" hidden="1" customHeight="1"/>
    <row r="341" ht="48" hidden="1" customHeight="1"/>
    <row r="342" ht="48" hidden="1" customHeight="1"/>
    <row r="343" ht="48" hidden="1" customHeight="1"/>
    <row r="344" ht="48" hidden="1" customHeight="1"/>
    <row r="345" ht="48" hidden="1" customHeight="1"/>
    <row r="346" ht="48" hidden="1" customHeight="1"/>
    <row r="347" ht="48" hidden="1" customHeight="1"/>
    <row r="348" ht="48" hidden="1" customHeight="1"/>
    <row r="349" ht="48" hidden="1" customHeight="1"/>
    <row r="350" ht="48" hidden="1" customHeight="1"/>
    <row r="351" ht="48" hidden="1" customHeight="1"/>
    <row r="352" ht="48" hidden="1" customHeight="1"/>
    <row r="353" ht="48" hidden="1" customHeight="1"/>
    <row r="354" ht="48" hidden="1" customHeight="1"/>
    <row r="355" ht="48" hidden="1" customHeight="1"/>
    <row r="356" ht="48" hidden="1" customHeight="1"/>
    <row r="357" ht="48" hidden="1" customHeight="1"/>
    <row r="358" ht="48" hidden="1" customHeight="1"/>
    <row r="359" ht="48" hidden="1" customHeight="1"/>
    <row r="360" ht="48" hidden="1" customHeight="1"/>
    <row r="361" ht="48" hidden="1" customHeight="1"/>
    <row r="362" ht="48" hidden="1" customHeight="1"/>
    <row r="363" ht="48" hidden="1" customHeight="1"/>
    <row r="364" ht="48" hidden="1" customHeight="1"/>
    <row r="365" ht="48" hidden="1" customHeight="1"/>
    <row r="366" ht="48" hidden="1" customHeight="1"/>
    <row r="367" ht="48" hidden="1" customHeight="1"/>
    <row r="368" ht="48" hidden="1" customHeight="1"/>
    <row r="369" ht="48" hidden="1" customHeight="1"/>
    <row r="370" ht="48" hidden="1" customHeight="1"/>
    <row r="371" ht="48" hidden="1" customHeight="1"/>
    <row r="372" ht="48" hidden="1" customHeight="1"/>
    <row r="373" ht="48" hidden="1" customHeight="1"/>
    <row r="374" ht="48" hidden="1" customHeight="1"/>
    <row r="375" ht="48" hidden="1" customHeight="1"/>
    <row r="376" ht="48" hidden="1" customHeight="1"/>
    <row r="377" ht="48" hidden="1" customHeight="1"/>
    <row r="378" ht="48" hidden="1" customHeight="1"/>
    <row r="379" ht="48" hidden="1" customHeight="1"/>
    <row r="380" ht="48" hidden="1" customHeight="1"/>
    <row r="381" ht="48" hidden="1" customHeight="1"/>
    <row r="382" ht="48" hidden="1" customHeight="1"/>
    <row r="383" ht="48" hidden="1" customHeight="1"/>
    <row r="384" ht="48" hidden="1" customHeight="1"/>
    <row r="385" ht="48" hidden="1" customHeight="1"/>
    <row r="386" ht="48" hidden="1" customHeight="1"/>
    <row r="387" ht="48" hidden="1" customHeight="1"/>
    <row r="388" ht="48" hidden="1" customHeight="1"/>
    <row r="389" ht="48" hidden="1" customHeight="1"/>
    <row r="390" ht="48" hidden="1" customHeight="1"/>
    <row r="391" ht="48" hidden="1" customHeight="1"/>
    <row r="392" ht="48" hidden="1" customHeight="1"/>
    <row r="393" ht="48" hidden="1" customHeight="1"/>
    <row r="394" ht="48" hidden="1" customHeight="1"/>
    <row r="395" ht="48" hidden="1" customHeight="1"/>
    <row r="396" ht="48" hidden="1" customHeight="1"/>
    <row r="397" ht="48" hidden="1" customHeight="1"/>
    <row r="398" ht="48" hidden="1" customHeight="1"/>
    <row r="399" ht="48" hidden="1" customHeight="1"/>
    <row r="400" ht="48" hidden="1" customHeight="1"/>
    <row r="401" ht="48" hidden="1" customHeight="1"/>
    <row r="402" ht="48" hidden="1" customHeight="1"/>
    <row r="403" ht="48" hidden="1" customHeight="1"/>
    <row r="404" ht="48" hidden="1" customHeight="1"/>
    <row r="405" ht="48" hidden="1" customHeight="1"/>
    <row r="406" ht="48" hidden="1" customHeight="1"/>
    <row r="407" ht="48" hidden="1" customHeight="1"/>
    <row r="408" ht="48" hidden="1" customHeight="1"/>
    <row r="409" ht="48" hidden="1" customHeight="1"/>
    <row r="410" ht="48" hidden="1" customHeight="1"/>
    <row r="411" ht="48" hidden="1" customHeight="1"/>
    <row r="412" ht="48" hidden="1" customHeight="1"/>
    <row r="413" ht="48" hidden="1" customHeight="1"/>
    <row r="414" ht="48" hidden="1" customHeight="1"/>
    <row r="415" ht="48" hidden="1" customHeight="1"/>
    <row r="416" ht="48" hidden="1" customHeight="1"/>
    <row r="417" ht="48" hidden="1" customHeight="1"/>
    <row r="418" ht="48" hidden="1" customHeight="1"/>
    <row r="419" ht="48" hidden="1" customHeight="1"/>
    <row r="420" ht="48" hidden="1" customHeight="1"/>
    <row r="421" ht="48" hidden="1" customHeight="1"/>
    <row r="422" ht="48" hidden="1" customHeight="1"/>
    <row r="423" ht="48" hidden="1" customHeight="1"/>
    <row r="424" ht="48" hidden="1" customHeight="1"/>
    <row r="425" ht="48" hidden="1" customHeight="1"/>
    <row r="426" ht="48" hidden="1" customHeight="1"/>
    <row r="427" ht="48" hidden="1" customHeight="1"/>
    <row r="428" ht="48" hidden="1" customHeight="1"/>
    <row r="429" ht="48" hidden="1" customHeight="1"/>
    <row r="430" ht="48" hidden="1" customHeight="1"/>
    <row r="431" ht="48" hidden="1" customHeight="1"/>
    <row r="432" ht="48" hidden="1" customHeight="1"/>
    <row r="433" ht="48" hidden="1" customHeight="1"/>
    <row r="434" ht="48" hidden="1" customHeight="1"/>
    <row r="435" ht="48" hidden="1" customHeight="1"/>
    <row r="436" ht="48" hidden="1" customHeight="1"/>
    <row r="437" ht="48" hidden="1" customHeight="1"/>
    <row r="438" ht="48" hidden="1" customHeight="1"/>
    <row r="439" ht="48" hidden="1" customHeight="1"/>
    <row r="440" ht="48" hidden="1" customHeight="1"/>
    <row r="441" ht="48" hidden="1" customHeight="1"/>
    <row r="442" ht="48" hidden="1" customHeight="1"/>
    <row r="443" ht="48" hidden="1" customHeight="1"/>
    <row r="444" ht="48" hidden="1" customHeight="1"/>
    <row r="445" ht="48" hidden="1" customHeight="1"/>
    <row r="446" ht="48" hidden="1" customHeight="1"/>
    <row r="447" ht="48" hidden="1" customHeight="1"/>
    <row r="448" ht="48" hidden="1" customHeight="1"/>
    <row r="449" spans="6:6" ht="48" hidden="1" customHeight="1"/>
    <row r="450" spans="6:6" ht="48" hidden="1" customHeight="1"/>
    <row r="451" spans="6:6" ht="48" hidden="1" customHeight="1"/>
    <row r="452" spans="6:6" ht="48" hidden="1" customHeight="1"/>
    <row r="453" spans="6:6" ht="48" hidden="1" customHeight="1"/>
    <row r="454" spans="6:6" ht="48" hidden="1" customHeight="1"/>
    <row r="455" spans="6:6" ht="48" hidden="1" customHeight="1"/>
    <row r="456" spans="6:6" ht="48" hidden="1" customHeight="1"/>
    <row r="457" spans="6:6" ht="48" hidden="1" customHeight="1"/>
    <row r="458" spans="6:6" ht="48" hidden="1" customHeight="1">
      <c r="F458" s="563">
        <v>7.3</v>
      </c>
    </row>
  </sheetData>
  <mergeCells count="9">
    <mergeCell ref="A13:A16"/>
    <mergeCell ref="B13:E13"/>
    <mergeCell ref="A21:E21"/>
    <mergeCell ref="A22:E22"/>
    <mergeCell ref="A1:E1"/>
    <mergeCell ref="A2:E2"/>
    <mergeCell ref="A4:A7"/>
    <mergeCell ref="B4:E4"/>
    <mergeCell ref="A11:E11"/>
  </mergeCells>
  <pageMargins left="0.78740157480314965" right="0.27559055118110237" top="0.51181102362204722" bottom="0.74803149606299213" header="0.23622047244094491" footer="0.15748031496062992"/>
  <pageSetup paperSize="9" scale="47" orientation="portrait" r:id="rId1"/>
  <headerFooter alignWithMargins="0">
    <oddFooter xml:space="preserve">&amp;L______
Цены указаны со склада в г. Москва, в Руб. без учета НДС.
Возможны изменения в ценах.&amp;CНадбавки Sto OBJ 01102019&amp;R&amp;"Arial,полужирный"&amp;16 &amp;P / &amp;N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Форма заказа</vt:lpstr>
      <vt:lpstr>1. ФАСАД</vt:lpstr>
      <vt:lpstr>2. ИНТЕРЬЕР</vt:lpstr>
      <vt:lpstr>3. STOMIX</vt:lpstr>
      <vt:lpstr>4. Базы</vt:lpstr>
      <vt:lpstr>5. Ведра. Инструмент</vt:lpstr>
      <vt:lpstr>6. Полы</vt:lpstr>
      <vt:lpstr>7. Колоранты</vt:lpstr>
      <vt:lpstr>8. Надбавки</vt:lpstr>
      <vt:lpstr>Транспортные услуги 2021</vt:lpstr>
      <vt:lpstr>'1. ФАСАД'!Заголовки_для_печати</vt:lpstr>
      <vt:lpstr>'2. ИНТЕРЬЕР'!Заголовки_для_печати</vt:lpstr>
      <vt:lpstr>'5. Ведра. Инструмент'!Заголовки_для_печати</vt:lpstr>
      <vt:lpstr>'1. ФАСАД'!Область_печати</vt:lpstr>
      <vt:lpstr>'2. ИНТЕРЬЕР'!Область_печати</vt:lpstr>
      <vt:lpstr>'5. Ведра. Инструмент'!Область_печати</vt:lpstr>
      <vt:lpstr>'7. Колоранты'!Область_печати</vt:lpstr>
      <vt:lpstr>'8. Надбавки'!Область_печати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 Windows</cp:lastModifiedBy>
  <cp:lastPrinted>2020-09-10T11:52:46Z</cp:lastPrinted>
  <dcterms:created xsi:type="dcterms:W3CDTF">1996-10-08T23:32:33Z</dcterms:created>
  <dcterms:modified xsi:type="dcterms:W3CDTF">2021-04-01T13:07:24Z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d8cad6c-9ab5-4995-adbc-1936d45cc877_Enabled">
    <vt:lpwstr>true</vt:lpwstr>
  </property>
  <property fmtid="{D5CDD505-2E9C-101B-9397-08002B2CF9AE}" pid="3" name="MSIP_Label_0d8cad6c-9ab5-4995-adbc-1936d45cc877_SetDate">
    <vt:lpwstr>2020-09-10T10:22:41Z</vt:lpwstr>
  </property>
  <property fmtid="{D5CDD505-2E9C-101B-9397-08002B2CF9AE}" pid="4" name="MSIP_Label_0d8cad6c-9ab5-4995-adbc-1936d45cc877_Method">
    <vt:lpwstr>Standard</vt:lpwstr>
  </property>
  <property fmtid="{D5CDD505-2E9C-101B-9397-08002B2CF9AE}" pid="5" name="MSIP_Label_0d8cad6c-9ab5-4995-adbc-1936d45cc877_Name">
    <vt:lpwstr>0d8cad6c-9ab5-4995-adbc-1936d45cc877</vt:lpwstr>
  </property>
  <property fmtid="{D5CDD505-2E9C-101B-9397-08002B2CF9AE}" pid="6" name="MSIP_Label_0d8cad6c-9ab5-4995-adbc-1936d45cc877_SiteId">
    <vt:lpwstr>9f6513af-b5bf-4193-ba55-a22f3f083010</vt:lpwstr>
  </property>
  <property fmtid="{D5CDD505-2E9C-101B-9397-08002B2CF9AE}" pid="7" name="MSIP_Label_0d8cad6c-9ab5-4995-adbc-1936d45cc877_ActionId">
    <vt:lpwstr>6adaead3-c134-4570-ba2c-00008b58de8b</vt:lpwstr>
  </property>
  <property fmtid="{D5CDD505-2E9C-101B-9397-08002B2CF9AE}" pid="8" name="MSIP_Label_0d8cad6c-9ab5-4995-adbc-1936d45cc877_ContentBits">
    <vt:lpwstr>0</vt:lpwstr>
  </property>
</Properties>
</file>